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70" yWindow="-150" windowWidth="15360" windowHeight="8730"/>
  </bookViews>
  <sheets>
    <sheet name="ฉ.1" sheetId="7" r:id="rId1"/>
  </sheets>
  <definedNames>
    <definedName name="add">#REF!</definedName>
    <definedName name="addr" localSheetId="0">ฉ.1!$D$8</definedName>
    <definedName name="ADDR2" localSheetId="0">ฉ.1!$D$14</definedName>
    <definedName name="BRANCH" localSheetId="0">ฉ.1!$I$8</definedName>
    <definedName name="BRANCH2" localSheetId="0">ฉ.1!$I$14</definedName>
    <definedName name="date" localSheetId="0">ฉ.1!$H$23:$H$40</definedName>
    <definedName name="date">#REF!</definedName>
    <definedName name="name" localSheetId="0">ฉ.1!$D$6</definedName>
    <definedName name="name">#REF!</definedName>
    <definedName name="name2" localSheetId="0">ฉ.1!$D$12</definedName>
    <definedName name="no">#REF!</definedName>
    <definedName name="no.">#REF!</definedName>
    <definedName name="TAXID" localSheetId="0">ฉ.1!$I$6</definedName>
    <definedName name="TAXID2">ฉ.1!$I$12</definedName>
    <definedName name="จำนวน" localSheetId="0">ฉ.1!$I$23:$I$40</definedName>
    <definedName name="จำนวน">#REF!</definedName>
    <definedName name="ชื่อ">#REF!</definedName>
    <definedName name="ที่อยู่">#REF!</definedName>
    <definedName name="ที่อยู่1">#REF!</definedName>
    <definedName name="ภาษี" localSheetId="0">ฉ.1!$K$23:$K$40</definedName>
    <definedName name="ภาษี">#REF!</definedName>
  </definedNames>
  <calcPr calcId="145621"/>
</workbook>
</file>

<file path=xl/calcChain.xml><?xml version="1.0" encoding="utf-8"?>
<calcChain xmlns="http://schemas.openxmlformats.org/spreadsheetml/2006/main">
  <c r="I179" i="7" l="1"/>
  <c r="I173" i="7"/>
  <c r="I124" i="7"/>
  <c r="I118" i="7"/>
  <c r="I69" i="7"/>
  <c r="I63" i="7"/>
  <c r="D179" i="7"/>
  <c r="D177" i="7"/>
  <c r="D173" i="7"/>
  <c r="D171" i="7"/>
  <c r="D124" i="7"/>
  <c r="D122" i="7"/>
  <c r="D118" i="7"/>
  <c r="D116" i="7"/>
  <c r="D69" i="7"/>
  <c r="D67" i="7"/>
  <c r="D63" i="7"/>
  <c r="D61" i="7"/>
  <c r="I177" i="7"/>
  <c r="I122" i="7"/>
  <c r="I67" i="7"/>
  <c r="I171" i="7"/>
  <c r="I116" i="7"/>
  <c r="I61" i="7"/>
  <c r="K169" i="7" l="1"/>
  <c r="K114" i="7"/>
  <c r="K59" i="7"/>
  <c r="I205" i="7" l="1"/>
  <c r="H205" i="7"/>
  <c r="I204" i="7"/>
  <c r="H204" i="7"/>
  <c r="I203" i="7"/>
  <c r="H203" i="7"/>
  <c r="I202" i="7"/>
  <c r="H202" i="7"/>
  <c r="I200" i="7"/>
  <c r="H200" i="7"/>
  <c r="I199" i="7"/>
  <c r="H199" i="7"/>
  <c r="I198" i="7"/>
  <c r="H198" i="7"/>
  <c r="I197" i="7"/>
  <c r="H197" i="7"/>
  <c r="I196" i="7"/>
  <c r="H196" i="7"/>
  <c r="I195" i="7"/>
  <c r="H195" i="7"/>
  <c r="I194" i="7"/>
  <c r="H194" i="7"/>
  <c r="I193" i="7"/>
  <c r="H193" i="7"/>
  <c r="I192" i="7"/>
  <c r="H192" i="7"/>
  <c r="I191" i="7"/>
  <c r="H191" i="7"/>
  <c r="I190" i="7"/>
  <c r="H190" i="7"/>
  <c r="I189" i="7"/>
  <c r="H189" i="7"/>
  <c r="I188" i="7"/>
  <c r="H188" i="7"/>
  <c r="I150" i="7"/>
  <c r="H150" i="7"/>
  <c r="I149" i="7"/>
  <c r="H149" i="7"/>
  <c r="I148" i="7"/>
  <c r="H148" i="7"/>
  <c r="I147" i="7"/>
  <c r="H147" i="7"/>
  <c r="I145" i="7"/>
  <c r="H145" i="7"/>
  <c r="I144" i="7"/>
  <c r="H144" i="7"/>
  <c r="I143" i="7"/>
  <c r="H143" i="7"/>
  <c r="I142" i="7"/>
  <c r="H142" i="7"/>
  <c r="I141" i="7"/>
  <c r="H141" i="7"/>
  <c r="I140" i="7"/>
  <c r="H140" i="7"/>
  <c r="I139" i="7"/>
  <c r="H139" i="7"/>
  <c r="I138" i="7"/>
  <c r="H138" i="7"/>
  <c r="I137" i="7"/>
  <c r="H137" i="7"/>
  <c r="I136" i="7"/>
  <c r="H136" i="7"/>
  <c r="I135" i="7"/>
  <c r="H135" i="7"/>
  <c r="I134" i="7"/>
  <c r="H134" i="7"/>
  <c r="I133" i="7"/>
  <c r="H133" i="7"/>
  <c r="I95" i="7"/>
  <c r="H95" i="7"/>
  <c r="I94" i="7"/>
  <c r="H94" i="7"/>
  <c r="I93" i="7"/>
  <c r="H93" i="7"/>
  <c r="I92" i="7"/>
  <c r="H92" i="7"/>
  <c r="I91" i="7"/>
  <c r="I146" i="7" s="1"/>
  <c r="I201" i="7" s="1"/>
  <c r="H91" i="7"/>
  <c r="H146" i="7" s="1"/>
  <c r="H201" i="7" s="1"/>
  <c r="I90" i="7"/>
  <c r="H90" i="7"/>
  <c r="K89" i="7"/>
  <c r="K144" i="7" s="1"/>
  <c r="K199" i="7" s="1"/>
  <c r="I89" i="7"/>
  <c r="H89" i="7"/>
  <c r="I88" i="7"/>
  <c r="H88" i="7"/>
  <c r="I87" i="7"/>
  <c r="H87" i="7"/>
  <c r="I86" i="7"/>
  <c r="H86" i="7"/>
  <c r="I85" i="7"/>
  <c r="H85" i="7"/>
  <c r="I84" i="7"/>
  <c r="H84" i="7"/>
  <c r="I83" i="7"/>
  <c r="H83" i="7"/>
  <c r="I82" i="7"/>
  <c r="H82" i="7"/>
  <c r="I81" i="7"/>
  <c r="H81" i="7"/>
  <c r="I80" i="7"/>
  <c r="H80" i="7"/>
  <c r="I79" i="7"/>
  <c r="H79" i="7"/>
  <c r="I78" i="7"/>
  <c r="H78" i="7"/>
  <c r="K37" i="7"/>
  <c r="K92" i="7" s="1"/>
  <c r="K147" i="7" s="1"/>
  <c r="K202" i="7" s="1"/>
  <c r="K38" i="7"/>
  <c r="K93" i="7" s="1"/>
  <c r="K148" i="7" s="1"/>
  <c r="K203" i="7" s="1"/>
  <c r="K39" i="7"/>
  <c r="K94" i="7" s="1"/>
  <c r="K149" i="7" s="1"/>
  <c r="K204" i="7" s="1"/>
  <c r="K40" i="7"/>
  <c r="K95" i="7" s="1"/>
  <c r="K150" i="7" s="1"/>
  <c r="K205" i="7" s="1"/>
  <c r="K23" i="7"/>
  <c r="K78" i="7" s="1"/>
  <c r="K133" i="7" s="1"/>
  <c r="K188" i="7" s="1"/>
  <c r="K24" i="7"/>
  <c r="K79" i="7" s="1"/>
  <c r="K134" i="7" s="1"/>
  <c r="K189" i="7" s="1"/>
  <c r="K25" i="7"/>
  <c r="K80" i="7" s="1"/>
  <c r="K135" i="7" s="1"/>
  <c r="K190" i="7" s="1"/>
  <c r="K26" i="7"/>
  <c r="K81" i="7" s="1"/>
  <c r="K136" i="7" s="1"/>
  <c r="K191" i="7" s="1"/>
  <c r="K27" i="7"/>
  <c r="K82" i="7" s="1"/>
  <c r="K137" i="7" s="1"/>
  <c r="K192" i="7" s="1"/>
  <c r="K28" i="7"/>
  <c r="K83" i="7" s="1"/>
  <c r="K138" i="7" s="1"/>
  <c r="K193" i="7" s="1"/>
  <c r="K29" i="7"/>
  <c r="K84" i="7" s="1"/>
  <c r="K139" i="7" s="1"/>
  <c r="K194" i="7" s="1"/>
  <c r="K30" i="7"/>
  <c r="K85" i="7" s="1"/>
  <c r="K140" i="7" s="1"/>
  <c r="K195" i="7" s="1"/>
  <c r="K31" i="7"/>
  <c r="K86" i="7" s="1"/>
  <c r="K141" i="7" s="1"/>
  <c r="K196" i="7" s="1"/>
  <c r="K32" i="7"/>
  <c r="K87" i="7" s="1"/>
  <c r="K142" i="7" s="1"/>
  <c r="K197" i="7" s="1"/>
  <c r="K33" i="7"/>
  <c r="K88" i="7" s="1"/>
  <c r="K143" i="7" s="1"/>
  <c r="K198" i="7" s="1"/>
  <c r="K34" i="7"/>
  <c r="K35" i="7"/>
  <c r="K90" i="7" s="1"/>
  <c r="K145" i="7" s="1"/>
  <c r="K200" i="7" s="1"/>
  <c r="I151" i="7" l="1"/>
  <c r="I206" i="7"/>
  <c r="I96" i="7"/>
  <c r="K36" i="7"/>
  <c r="K91" i="7" s="1"/>
  <c r="K146" i="7" s="1"/>
  <c r="K201" i="7" l="1"/>
  <c r="K206" i="7" s="1"/>
  <c r="C207" i="7" s="1"/>
  <c r="K151" i="7"/>
  <c r="C152" i="7" s="1"/>
  <c r="K96" i="7"/>
  <c r="C97" i="7" s="1"/>
  <c r="I41" i="7" l="1"/>
  <c r="K41" i="7"/>
  <c r="C42" i="7" s="1"/>
</calcChain>
</file>

<file path=xl/sharedStrings.xml><?xml version="1.0" encoding="utf-8"?>
<sst xmlns="http://schemas.openxmlformats.org/spreadsheetml/2006/main" count="289" uniqueCount="80">
  <si>
    <t>ประเภทเงินได้ที่จ่าย</t>
  </si>
  <si>
    <t>หัก ณ ที่จ่าย</t>
  </si>
  <si>
    <t xml:space="preserve">  ภาษี</t>
  </si>
  <si>
    <t>วัน เดือน ปี</t>
  </si>
  <si>
    <t>ที่จ่ายเงิน</t>
  </si>
  <si>
    <t xml:space="preserve"> จำนวนเงิน</t>
  </si>
  <si>
    <t>ที่จ่าย</t>
  </si>
  <si>
    <t xml:space="preserve">          หนังสือรับรองการหักภาษี ณ ที่จ่าย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</si>
  <si>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</si>
  <si>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</si>
  <si>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เลขประจำตัวผู้เสียภาษีอากร</t>
  </si>
  <si>
    <t>ผู้ถูกหักภาษี ณ ที่จ่าย :</t>
  </si>
  <si>
    <t xml:space="preserve">ลำดับที่ * </t>
  </si>
  <si>
    <t>ในแบบ</t>
  </si>
  <si>
    <t>(1) ภ.ง.ด.1ก</t>
  </si>
  <si>
    <t>(2) ภ.ง.ด.1ก พิเศษ</t>
  </si>
  <si>
    <t>(4) ภ.ง.ด.3</t>
  </si>
  <si>
    <t>(5) ภ.ง.ด.2ก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</si>
  <si>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</si>
  <si>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</si>
  <si>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3. ค่าแห่งลิขสิทธิ์ ฯลฯ ตามมาตรา 40 (3)</t>
  </si>
  <si>
    <t>4. (ก) ค่าดอกเบี้ย ฯลฯ ตามมาตรา 40(4) (ก)</t>
  </si>
  <si>
    <t xml:space="preserve">    (ข) เงินปันผล เงินส่วนแบ่งกำไร ฯลฯ ตามมาตรา 40 (4) (ข) </t>
  </si>
  <si>
    <t>รวมเงินที่จ่ายและภาษีที่หักนำส่ง</t>
  </si>
  <si>
    <t xml:space="preserve">ผู้จ่ายเงิน </t>
  </si>
  <si>
    <t xml:space="preserve">คำเตือน </t>
  </si>
  <si>
    <t xml:space="preserve">หมายเหตุ * </t>
  </si>
  <si>
    <t>ขอรับรองว่าข้อความและตัวเลขดังกล่าวข้างต้นถูกต้องตรงกับความจริงทุกประการ</t>
  </si>
  <si>
    <t>(2) ออกภาษีให้ตลอดไป</t>
  </si>
  <si>
    <t>(4) อื่น ๆ (ระบุ)…….</t>
  </si>
  <si>
    <t xml:space="preserve">  (3) หักภาษี ณ ที่จ่าย </t>
  </si>
  <si>
    <t>ฉบับที่ 1 (สำหรับผู้ถูกหักภาษี ณ ที่จ่าย ใช้แนบพร้อมกับแบบแสดงรายการภาษี)</t>
  </si>
  <si>
    <t>ชื่อ</t>
  </si>
  <si>
    <t xml:space="preserve">ที่อยู่   </t>
  </si>
  <si>
    <t>ให้สามารถอ้างอิงหรือสอบยันกันได้ระหว่างลำดับที่ตามหนังสือรับรองฯ ถ้าแบบยื่นรายการภาษีหัก ณ ที่จ่าย</t>
  </si>
  <si>
    <t xml:space="preserve">   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</si>
  <si>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 xml:space="preserve">    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</si>
  <si>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 xml:space="preserve">ชี่อ </t>
  </si>
  <si>
    <t xml:space="preserve">ที่อยู่  </t>
  </si>
  <si>
    <t>(ให้ระบุว่าเป็นบุคคล นิติบุคคล บริษัท สมาคม หรือคณะนิติบุคคล)</t>
  </si>
  <si>
    <t xml:space="preserve">            (1) กิจการที่ต้องเสียภาษีเงินได้นิติบุคคลในอัตราต่อไปนี้</t>
  </si>
  <si>
    <t xml:space="preserve">      (1.1) อัตราร้อยละ 30 ของกำไรสุทธิ</t>
  </si>
  <si>
    <t xml:space="preserve">      (1.2) อัตราร้อยละ 25 ของกำไรสุทธิ</t>
  </si>
  <si>
    <t xml:space="preserve">      (1.3) อัตราร้อยละ 20 ของกำไรสุทธิ</t>
  </si>
  <si>
    <t xml:space="preserve">      (1.4) อัตราอื่น ๆ ระบุ _____________ ของกำไรสุทธิ</t>
  </si>
  <si>
    <t xml:space="preserve">            (2) กิจการที่ได้รับยกเว้นภาษีเงินได้นิติบุคคล ซึ่งผู้รับเงินปันผลไม่ได้รับเครดิตภาษี</t>
  </si>
  <si>
    <t xml:space="preserve">            (3) กำไรเฉพาะส่วนที่ได้รับยกเว้นไม่ต้องนำมารวมคำนวณภาษีเงินได้นิติบุคคล</t>
  </si>
  <si>
    <t>5. การชำระเงินได้ที่ต้องหักภาษี ณ ที่จ่าย ตามคำสั่งกรมสรรพากรที่ออกตามมาตรา</t>
  </si>
  <si>
    <t xml:space="preserve">                 ซึ่งผู้รับเงินปันผลไม่ได้รับเครดิตภาษี</t>
  </si>
  <si>
    <t xml:space="preserve">    3 เตรส เช่น รางวัล ส่วนลดหรือประโยชน์ใด ๆ เนื่องจากการส่งเสริมการขาย</t>
  </si>
  <si>
    <t xml:space="preserve">    รางวัลในการประกวด การแข่งขัน การชิงโชค คำแสดงของนักแสดงสาธารณะ </t>
  </si>
  <si>
    <t xml:space="preserve">    ค่าจ้างทำของ ค่าโฆษณา ค่าเช่า ค่าขนส่ง ค่าบริการ ค่าเบี้ยประกันวินาศภัย ฯลฯ</t>
  </si>
  <si>
    <t>วัน เดือน ปี ที่ออกหนังสือรับรอง</t>
  </si>
  <si>
    <t>ผู้มีหน้าที่ออกหนังสือรับรองการหักภาษี ณ ที่จ่าย ฝ่าฝืนไม่ปฏิบัติตามมาตรา 50 ทวิ แห่งประมวลรัษฎากร ต้องรับโทษทาง</t>
  </si>
  <si>
    <t xml:space="preserve">อาญา ตามมาตรา 35 แห่งประมวลรัษฎากร </t>
  </si>
  <si>
    <t xml:space="preserve">           (6) ภ.ง.ด.3ก</t>
  </si>
  <si>
    <t>(7) ภ.ง.ด.53</t>
  </si>
  <si>
    <t>(3) ภ.ง.ด.2</t>
  </si>
  <si>
    <t>6. อื่น ๆระบุ ____________________________________________</t>
  </si>
  <si>
    <t>ค่าประกันสังคม    ปี</t>
  </si>
  <si>
    <t>.....................</t>
  </si>
  <si>
    <t>จำนวนเงิน</t>
  </si>
  <si>
    <t>บาท</t>
  </si>
  <si>
    <t xml:space="preserve">      (1) ออกภาษีให้ครั้งเดียว</t>
  </si>
  <si>
    <t xml:space="preserve">เล่มที่ </t>
  </si>
  <si>
    <t>0105556124590</t>
  </si>
  <si>
    <t>บริษัท รพี เทคโนโลยี จำกัด</t>
  </si>
  <si>
    <t>ฉบับที่ 4</t>
  </si>
  <si>
    <t>ฉบับที่ 3</t>
  </si>
  <si>
    <t>ฉบับที่ 2 (สำหรับผู้ถูกหักภาษี ณ ที่จ่าย เก็บไว้เป็นหลักฐาน)</t>
  </si>
  <si>
    <t>สำนักงานใหญ่</t>
  </si>
  <si>
    <t>เลขที่ 470/43 แขวงคลองถนน เขตสายไหม กรุงเทพมหานคร 10220</t>
  </si>
  <si>
    <t xml:space="preserve"> เลขที่ </t>
  </si>
  <si>
    <t>_____/__________/_____</t>
  </si>
  <si>
    <t xml:space="preserve">                                 ลงชื่อ __________________________________     ผู้มีหน้าที่หักภาษี ณ ที่จ่าย</t>
  </si>
  <si>
    <t>XXXXXXXXXXXXX</t>
  </si>
  <si>
    <t>ชื่อบริษัท ผู้มีหน้าที่หักภาษี ณ. ที่จ่าย</t>
  </si>
  <si>
    <t>ที่อยู่ของบริษัทผู้หักภาษี ณ.ที่จ่าย</t>
  </si>
  <si>
    <t>สำนักงานใหญ่(หรือสาขาที่ ?????)</t>
  </si>
  <si>
    <t>????/?????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</si>
</sst>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[$-1070000]d/mm/yyyy;@"/>
  </numFmts>
  <fonts count="8" x14ac:knownFonts="1">
    <font>
      <sz val="11"/>
      <name val="Arial"/>
      <charset val="222"/>
    </font>
    <font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i/>
      <sz val="14"/>
      <name val="Angsana New"/>
      <family val="1"/>
    </font>
    <font>
      <i/>
      <vertAlign val="superscript"/>
      <sz val="14"/>
      <name val="Angsana New"/>
      <family val="1"/>
    </font>
    <font>
      <u val="double"/>
      <sz val="14"/>
      <name val="Angsana New"/>
      <family val="1"/>
    </font>
    <font>
      <sz val="12"/>
      <name val="Angsana New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" xfId="0" applyFont="1" applyBorder="1"/>
    <xf numFmtId="0" fontId="2" fillId="0" borderId="3" xfId="0" applyFont="1" applyBorder="1" applyAlignment="1">
      <alignment vertical="center"/>
    </xf>
    <xf numFmtId="0" fontId="3" fillId="0" borderId="8" xfId="0" applyFont="1" applyBorder="1"/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justify"/>
    </xf>
    <xf numFmtId="0" fontId="2" fillId="0" borderId="9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165" fontId="2" fillId="0" borderId="14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horizontal="center" vertical="center"/>
    </xf>
    <xf numFmtId="43" fontId="2" fillId="0" borderId="17" xfId="1" applyNumberFormat="1" applyFont="1" applyBorder="1" applyAlignment="1">
      <alignment vertical="center"/>
    </xf>
    <xf numFmtId="43" fontId="2" fillId="0" borderId="15" xfId="0" applyNumberFormat="1" applyFont="1" applyBorder="1" applyAlignment="1">
      <alignment horizontal="center" vertical="center"/>
    </xf>
    <xf numFmtId="2" fontId="2" fillId="0" borderId="10" xfId="0" applyNumberFormat="1" applyFont="1" applyBorder="1"/>
    <xf numFmtId="165" fontId="2" fillId="0" borderId="15" xfId="0" applyNumberFormat="1" applyFont="1" applyBorder="1" applyAlignment="1">
      <alignment vertical="center"/>
    </xf>
    <xf numFmtId="43" fontId="2" fillId="0" borderId="15" xfId="1" applyNumberFormat="1" applyFont="1" applyBorder="1" applyAlignment="1">
      <alignment vertical="center"/>
    </xf>
    <xf numFmtId="2" fontId="2" fillId="0" borderId="11" xfId="0" applyNumberFormat="1" applyFont="1" applyBorder="1"/>
    <xf numFmtId="43" fontId="2" fillId="0" borderId="16" xfId="0" applyNumberFormat="1" applyFont="1" applyBorder="1" applyAlignment="1">
      <alignment vertical="center"/>
    </xf>
    <xf numFmtId="43" fontId="2" fillId="0" borderId="15" xfId="0" applyNumberFormat="1" applyFont="1" applyBorder="1" applyAlignment="1">
      <alignment vertical="center"/>
    </xf>
    <xf numFmtId="43" fontId="2" fillId="0" borderId="16" xfId="1" applyNumberFormat="1" applyFont="1" applyBorder="1" applyAlignment="1">
      <alignment vertical="center"/>
    </xf>
    <xf numFmtId="43" fontId="2" fillId="0" borderId="15" xfId="0" applyNumberFormat="1" applyFont="1" applyBorder="1" applyAlignment="1">
      <alignment horizontal="left" vertical="center"/>
    </xf>
    <xf numFmtId="165" fontId="2" fillId="0" borderId="15" xfId="0" quotePrefix="1" applyNumberFormat="1" applyFont="1" applyBorder="1" applyAlignment="1">
      <alignment horizontal="center" vertical="center"/>
    </xf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12" xfId="0" quotePrefix="1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/>
    <xf numFmtId="43" fontId="2" fillId="0" borderId="18" xfId="0" applyNumberFormat="1" applyFont="1" applyBorder="1" applyAlignment="1">
      <alignment horizontal="center" vertical="center"/>
    </xf>
    <xf numFmtId="43" fontId="6" fillId="0" borderId="13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3" fontId="2" fillId="0" borderId="17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3" xfId="0" applyFont="1" applyBorder="1"/>
    <xf numFmtId="0" fontId="7" fillId="0" borderId="0" xfId="0" applyFont="1" applyBorder="1"/>
    <xf numFmtId="0" fontId="7" fillId="0" borderId="4" xfId="0" applyFont="1" applyBorder="1"/>
    <xf numFmtId="0" fontId="7" fillId="0" borderId="9" xfId="0" applyFont="1" applyBorder="1"/>
    <xf numFmtId="0" fontId="7" fillId="0" borderId="1" xfId="0" applyFont="1" applyBorder="1"/>
    <xf numFmtId="0" fontId="7" fillId="0" borderId="5" xfId="0" applyFont="1" applyBorder="1"/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 vertical="justify"/>
    </xf>
    <xf numFmtId="0" fontId="5" fillId="0" borderId="1" xfId="0" applyFont="1" applyBorder="1" applyAlignment="1">
      <alignment horizontal="left" vertical="justify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19" xfId="0" quotePrefix="1" applyNumberFormat="1" applyFont="1" applyBorder="1" applyAlignment="1">
      <alignment horizontal="center" vertical="center"/>
    </xf>
    <xf numFmtId="0" fontId="2" fillId="0" borderId="19" xfId="0" quotePrefix="1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" name="Rectangle 21"/>
        <xdr:cNvSpPr>
          <a:spLocks noChangeArrowheads="1"/>
        </xdr:cNvSpPr>
      </xdr:nvSpPr>
      <xdr:spPr bwMode="auto">
        <a:xfrm>
          <a:off x="381000" y="8991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3" name="Rectangle 33"/>
        <xdr:cNvSpPr>
          <a:spLocks noChangeArrowheads="1"/>
        </xdr:cNvSpPr>
      </xdr:nvSpPr>
      <xdr:spPr bwMode="auto">
        <a:xfrm>
          <a:off x="381000" y="8991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16</xdr:row>
      <xdr:rowOff>57150</xdr:rowOff>
    </xdr:from>
    <xdr:to>
      <xdr:col>5</xdr:col>
      <xdr:colOff>123825</xdr:colOff>
      <xdr:row>16</xdr:row>
      <xdr:rowOff>171450</xdr:rowOff>
    </xdr:to>
    <xdr:sp macro="" textlink="">
      <xdr:nvSpPr>
        <xdr:cNvPr id="4" name="Rectangle 38"/>
        <xdr:cNvSpPr>
          <a:spLocks noChangeArrowheads="1"/>
        </xdr:cNvSpPr>
      </xdr:nvSpPr>
      <xdr:spPr bwMode="auto">
        <a:xfrm>
          <a:off x="1790700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17</xdr:row>
      <xdr:rowOff>57150</xdr:rowOff>
    </xdr:from>
    <xdr:to>
      <xdr:col>5</xdr:col>
      <xdr:colOff>123825</xdr:colOff>
      <xdr:row>17</xdr:row>
      <xdr:rowOff>171450</xdr:rowOff>
    </xdr:to>
    <xdr:sp macro="" textlink="">
      <xdr:nvSpPr>
        <xdr:cNvPr id="5" name="Rectangle 39"/>
        <xdr:cNvSpPr>
          <a:spLocks noChangeArrowheads="1"/>
        </xdr:cNvSpPr>
      </xdr:nvSpPr>
      <xdr:spPr bwMode="auto">
        <a:xfrm>
          <a:off x="1790700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16</xdr:row>
      <xdr:rowOff>57150</xdr:rowOff>
    </xdr:from>
    <xdr:to>
      <xdr:col>6</xdr:col>
      <xdr:colOff>123825</xdr:colOff>
      <xdr:row>16</xdr:row>
      <xdr:rowOff>171450</xdr:rowOff>
    </xdr:to>
    <xdr:sp macro="" textlink="">
      <xdr:nvSpPr>
        <xdr:cNvPr id="6" name="Rectangle 40"/>
        <xdr:cNvSpPr>
          <a:spLocks noChangeArrowheads="1"/>
        </xdr:cNvSpPr>
      </xdr:nvSpPr>
      <xdr:spPr bwMode="auto">
        <a:xfrm>
          <a:off x="2790825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17</xdr:row>
      <xdr:rowOff>57150</xdr:rowOff>
    </xdr:from>
    <xdr:to>
      <xdr:col>6</xdr:col>
      <xdr:colOff>123825</xdr:colOff>
      <xdr:row>17</xdr:row>
      <xdr:rowOff>171450</xdr:rowOff>
    </xdr:to>
    <xdr:sp macro="" textlink="">
      <xdr:nvSpPr>
        <xdr:cNvPr id="7" name="Rectangle 41"/>
        <xdr:cNvSpPr>
          <a:spLocks noChangeArrowheads="1"/>
        </xdr:cNvSpPr>
      </xdr:nvSpPr>
      <xdr:spPr bwMode="auto">
        <a:xfrm>
          <a:off x="2790825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1428750</xdr:colOff>
      <xdr:row>16</xdr:row>
      <xdr:rowOff>57150</xdr:rowOff>
    </xdr:from>
    <xdr:to>
      <xdr:col>6</xdr:col>
      <xdr:colOff>1524000</xdr:colOff>
      <xdr:row>16</xdr:row>
      <xdr:rowOff>171450</xdr:rowOff>
    </xdr:to>
    <xdr:sp macro="" textlink="">
      <xdr:nvSpPr>
        <xdr:cNvPr id="8" name="Rectangle 42"/>
        <xdr:cNvSpPr>
          <a:spLocks noChangeArrowheads="1"/>
        </xdr:cNvSpPr>
      </xdr:nvSpPr>
      <xdr:spPr bwMode="auto">
        <a:xfrm>
          <a:off x="4191000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1438275</xdr:colOff>
      <xdr:row>17</xdr:row>
      <xdr:rowOff>57150</xdr:rowOff>
    </xdr:from>
    <xdr:to>
      <xdr:col>6</xdr:col>
      <xdr:colOff>1533525</xdr:colOff>
      <xdr:row>17</xdr:row>
      <xdr:rowOff>171450</xdr:rowOff>
    </xdr:to>
    <xdr:sp macro="" textlink="">
      <xdr:nvSpPr>
        <xdr:cNvPr id="9" name="Rectangle 43"/>
        <xdr:cNvSpPr>
          <a:spLocks noChangeArrowheads="1"/>
        </xdr:cNvSpPr>
      </xdr:nvSpPr>
      <xdr:spPr bwMode="auto">
        <a:xfrm>
          <a:off x="4200525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16</xdr:row>
      <xdr:rowOff>57150</xdr:rowOff>
    </xdr:from>
    <xdr:to>
      <xdr:col>8</xdr:col>
      <xdr:colOff>114300</xdr:colOff>
      <xdr:row>16</xdr:row>
      <xdr:rowOff>171450</xdr:rowOff>
    </xdr:to>
    <xdr:sp macro="" textlink="">
      <xdr:nvSpPr>
        <xdr:cNvPr id="10" name="Rectangle 44"/>
        <xdr:cNvSpPr>
          <a:spLocks noChangeArrowheads="1"/>
        </xdr:cNvSpPr>
      </xdr:nvSpPr>
      <xdr:spPr bwMode="auto">
        <a:xfrm>
          <a:off x="5114925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19050</xdr:rowOff>
    </xdr:from>
    <xdr:to>
      <xdr:col>4</xdr:col>
      <xdr:colOff>104775</xdr:colOff>
      <xdr:row>28</xdr:row>
      <xdr:rowOff>133350</xdr:rowOff>
    </xdr:to>
    <xdr:sp macro="" textlink="">
      <xdr:nvSpPr>
        <xdr:cNvPr id="11" name="Rectangle 46"/>
        <xdr:cNvSpPr>
          <a:spLocks noChangeArrowheads="1"/>
        </xdr:cNvSpPr>
      </xdr:nvSpPr>
      <xdr:spPr bwMode="auto">
        <a:xfrm>
          <a:off x="1104900" y="53244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29</xdr:row>
      <xdr:rowOff>19050</xdr:rowOff>
    </xdr:from>
    <xdr:to>
      <xdr:col>4</xdr:col>
      <xdr:colOff>104775</xdr:colOff>
      <xdr:row>29</xdr:row>
      <xdr:rowOff>133350</xdr:rowOff>
    </xdr:to>
    <xdr:sp macro="" textlink="">
      <xdr:nvSpPr>
        <xdr:cNvPr id="12" name="Rectangle 51"/>
        <xdr:cNvSpPr>
          <a:spLocks noChangeArrowheads="1"/>
        </xdr:cNvSpPr>
      </xdr:nvSpPr>
      <xdr:spPr bwMode="auto">
        <a:xfrm>
          <a:off x="1104900" y="553402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30</xdr:row>
      <xdr:rowOff>19050</xdr:rowOff>
    </xdr:from>
    <xdr:to>
      <xdr:col>4</xdr:col>
      <xdr:colOff>104775</xdr:colOff>
      <xdr:row>30</xdr:row>
      <xdr:rowOff>133350</xdr:rowOff>
    </xdr:to>
    <xdr:sp macro="" textlink="">
      <xdr:nvSpPr>
        <xdr:cNvPr id="13" name="Rectangle 52"/>
        <xdr:cNvSpPr>
          <a:spLocks noChangeArrowheads="1"/>
        </xdr:cNvSpPr>
      </xdr:nvSpPr>
      <xdr:spPr bwMode="auto">
        <a:xfrm>
          <a:off x="1104900" y="57435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19050</xdr:rowOff>
    </xdr:from>
    <xdr:to>
      <xdr:col>4</xdr:col>
      <xdr:colOff>104775</xdr:colOff>
      <xdr:row>31</xdr:row>
      <xdr:rowOff>133350</xdr:rowOff>
    </xdr:to>
    <xdr:sp macro="" textlink="">
      <xdr:nvSpPr>
        <xdr:cNvPr id="14" name="Rectangle 53"/>
        <xdr:cNvSpPr>
          <a:spLocks noChangeArrowheads="1"/>
        </xdr:cNvSpPr>
      </xdr:nvSpPr>
      <xdr:spPr bwMode="auto">
        <a:xfrm>
          <a:off x="1104900" y="595312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47</xdr:row>
      <xdr:rowOff>0</xdr:rowOff>
    </xdr:from>
    <xdr:to>
      <xdr:col>10</xdr:col>
      <xdr:colOff>530225</xdr:colOff>
      <xdr:row>49</xdr:row>
      <xdr:rowOff>47625</xdr:rowOff>
    </xdr:to>
    <xdr:sp macro="" textlink="">
      <xdr:nvSpPr>
        <xdr:cNvPr id="15" name="AutoShape 60"/>
        <xdr:cNvSpPr>
          <a:spLocks noChangeArrowheads="1"/>
        </xdr:cNvSpPr>
      </xdr:nvSpPr>
      <xdr:spPr bwMode="auto">
        <a:xfrm>
          <a:off x="5962650" y="8991600"/>
          <a:ext cx="558800" cy="5238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>
    <xdr:from>
      <xdr:col>3</xdr:col>
      <xdr:colOff>219075</xdr:colOff>
      <xdr:row>16</xdr:row>
      <xdr:rowOff>38100</xdr:rowOff>
    </xdr:from>
    <xdr:to>
      <xdr:col>4</xdr:col>
      <xdr:colOff>0</xdr:colOff>
      <xdr:row>16</xdr:row>
      <xdr:rowOff>238125</xdr:rowOff>
    </xdr:to>
    <xdr:sp macro="" textlink="">
      <xdr:nvSpPr>
        <xdr:cNvPr id="16" name="Rectangle 61"/>
        <xdr:cNvSpPr>
          <a:spLocks noChangeArrowheads="1"/>
        </xdr:cNvSpPr>
      </xdr:nvSpPr>
      <xdr:spPr bwMode="auto">
        <a:xfrm>
          <a:off x="600075" y="3124200"/>
          <a:ext cx="5048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676275</xdr:colOff>
      <xdr:row>44</xdr:row>
      <xdr:rowOff>28575</xdr:rowOff>
    </xdr:from>
    <xdr:to>
      <xdr:col>4</xdr:col>
      <xdr:colOff>57150</xdr:colOff>
      <xdr:row>44</xdr:row>
      <xdr:rowOff>142875</xdr:rowOff>
    </xdr:to>
    <xdr:sp macro="" textlink="">
      <xdr:nvSpPr>
        <xdr:cNvPr id="17" name="Rectangle 72"/>
        <xdr:cNvSpPr>
          <a:spLocks noChangeArrowheads="1"/>
        </xdr:cNvSpPr>
      </xdr:nvSpPr>
      <xdr:spPr bwMode="auto">
        <a:xfrm>
          <a:off x="1057275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44</xdr:row>
      <xdr:rowOff>28575</xdr:rowOff>
    </xdr:from>
    <xdr:to>
      <xdr:col>6</xdr:col>
      <xdr:colOff>104775</xdr:colOff>
      <xdr:row>44</xdr:row>
      <xdr:rowOff>142875</xdr:rowOff>
    </xdr:to>
    <xdr:sp macro="" textlink="">
      <xdr:nvSpPr>
        <xdr:cNvPr id="18" name="Rectangle 73"/>
        <xdr:cNvSpPr>
          <a:spLocks noChangeArrowheads="1"/>
        </xdr:cNvSpPr>
      </xdr:nvSpPr>
      <xdr:spPr bwMode="auto">
        <a:xfrm>
          <a:off x="2762250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44</xdr:row>
      <xdr:rowOff>28575</xdr:rowOff>
    </xdr:from>
    <xdr:to>
      <xdr:col>7</xdr:col>
      <xdr:colOff>209550</xdr:colOff>
      <xdr:row>44</xdr:row>
      <xdr:rowOff>142875</xdr:rowOff>
    </xdr:to>
    <xdr:sp macro="" textlink="">
      <xdr:nvSpPr>
        <xdr:cNvPr id="19" name="Rectangle 74"/>
        <xdr:cNvSpPr>
          <a:spLocks noChangeArrowheads="1"/>
        </xdr:cNvSpPr>
      </xdr:nvSpPr>
      <xdr:spPr bwMode="auto">
        <a:xfrm>
          <a:off x="4429125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561975</xdr:colOff>
      <xdr:row>44</xdr:row>
      <xdr:rowOff>28575</xdr:rowOff>
    </xdr:from>
    <xdr:to>
      <xdr:col>8</xdr:col>
      <xdr:colOff>666750</xdr:colOff>
      <xdr:row>44</xdr:row>
      <xdr:rowOff>142875</xdr:rowOff>
    </xdr:to>
    <xdr:sp macro="" textlink="">
      <xdr:nvSpPr>
        <xdr:cNvPr id="20" name="Rectangle 75"/>
        <xdr:cNvSpPr>
          <a:spLocks noChangeArrowheads="1"/>
        </xdr:cNvSpPr>
      </xdr:nvSpPr>
      <xdr:spPr bwMode="auto">
        <a:xfrm>
          <a:off x="5657850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476250</xdr:colOff>
      <xdr:row>102</xdr:row>
      <xdr:rowOff>0</xdr:rowOff>
    </xdr:from>
    <xdr:to>
      <xdr:col>2</xdr:col>
      <xdr:colOff>266700</xdr:colOff>
      <xdr:row>102</xdr:row>
      <xdr:rowOff>0</xdr:rowOff>
    </xdr:to>
    <xdr:sp macro="" textlink="">
      <xdr:nvSpPr>
        <xdr:cNvPr id="59" name="Rectangle 21"/>
        <xdr:cNvSpPr>
          <a:spLocks noChangeArrowheads="1"/>
        </xdr:cNvSpPr>
      </xdr:nvSpPr>
      <xdr:spPr bwMode="auto">
        <a:xfrm>
          <a:off x="381000" y="8991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102</xdr:row>
      <xdr:rowOff>0</xdr:rowOff>
    </xdr:from>
    <xdr:to>
      <xdr:col>2</xdr:col>
      <xdr:colOff>266700</xdr:colOff>
      <xdr:row>102</xdr:row>
      <xdr:rowOff>0</xdr:rowOff>
    </xdr:to>
    <xdr:sp macro="" textlink="">
      <xdr:nvSpPr>
        <xdr:cNvPr id="60" name="Rectangle 33"/>
        <xdr:cNvSpPr>
          <a:spLocks noChangeArrowheads="1"/>
        </xdr:cNvSpPr>
      </xdr:nvSpPr>
      <xdr:spPr bwMode="auto">
        <a:xfrm>
          <a:off x="381000" y="8991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71</xdr:row>
      <xdr:rowOff>57150</xdr:rowOff>
    </xdr:from>
    <xdr:to>
      <xdr:col>5</xdr:col>
      <xdr:colOff>123825</xdr:colOff>
      <xdr:row>71</xdr:row>
      <xdr:rowOff>171450</xdr:rowOff>
    </xdr:to>
    <xdr:sp macro="" textlink="">
      <xdr:nvSpPr>
        <xdr:cNvPr id="61" name="Rectangle 38"/>
        <xdr:cNvSpPr>
          <a:spLocks noChangeArrowheads="1"/>
        </xdr:cNvSpPr>
      </xdr:nvSpPr>
      <xdr:spPr bwMode="auto">
        <a:xfrm>
          <a:off x="1790700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72</xdr:row>
      <xdr:rowOff>57150</xdr:rowOff>
    </xdr:from>
    <xdr:to>
      <xdr:col>5</xdr:col>
      <xdr:colOff>123825</xdr:colOff>
      <xdr:row>72</xdr:row>
      <xdr:rowOff>171450</xdr:rowOff>
    </xdr:to>
    <xdr:sp macro="" textlink="">
      <xdr:nvSpPr>
        <xdr:cNvPr id="62" name="Rectangle 39"/>
        <xdr:cNvSpPr>
          <a:spLocks noChangeArrowheads="1"/>
        </xdr:cNvSpPr>
      </xdr:nvSpPr>
      <xdr:spPr bwMode="auto">
        <a:xfrm>
          <a:off x="1790700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71</xdr:row>
      <xdr:rowOff>57150</xdr:rowOff>
    </xdr:from>
    <xdr:to>
      <xdr:col>6</xdr:col>
      <xdr:colOff>123825</xdr:colOff>
      <xdr:row>71</xdr:row>
      <xdr:rowOff>171450</xdr:rowOff>
    </xdr:to>
    <xdr:sp macro="" textlink="">
      <xdr:nvSpPr>
        <xdr:cNvPr id="63" name="Rectangle 40"/>
        <xdr:cNvSpPr>
          <a:spLocks noChangeArrowheads="1"/>
        </xdr:cNvSpPr>
      </xdr:nvSpPr>
      <xdr:spPr bwMode="auto">
        <a:xfrm>
          <a:off x="2790825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72</xdr:row>
      <xdr:rowOff>57150</xdr:rowOff>
    </xdr:from>
    <xdr:to>
      <xdr:col>6</xdr:col>
      <xdr:colOff>123825</xdr:colOff>
      <xdr:row>72</xdr:row>
      <xdr:rowOff>171450</xdr:rowOff>
    </xdr:to>
    <xdr:sp macro="" textlink="">
      <xdr:nvSpPr>
        <xdr:cNvPr id="64" name="Rectangle 41"/>
        <xdr:cNvSpPr>
          <a:spLocks noChangeArrowheads="1"/>
        </xdr:cNvSpPr>
      </xdr:nvSpPr>
      <xdr:spPr bwMode="auto">
        <a:xfrm>
          <a:off x="2790825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1428750</xdr:colOff>
      <xdr:row>71</xdr:row>
      <xdr:rowOff>57150</xdr:rowOff>
    </xdr:from>
    <xdr:to>
      <xdr:col>6</xdr:col>
      <xdr:colOff>1524000</xdr:colOff>
      <xdr:row>71</xdr:row>
      <xdr:rowOff>171450</xdr:rowOff>
    </xdr:to>
    <xdr:sp macro="" textlink="">
      <xdr:nvSpPr>
        <xdr:cNvPr id="65" name="Rectangle 42"/>
        <xdr:cNvSpPr>
          <a:spLocks noChangeArrowheads="1"/>
        </xdr:cNvSpPr>
      </xdr:nvSpPr>
      <xdr:spPr bwMode="auto">
        <a:xfrm>
          <a:off x="4191000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1438275</xdr:colOff>
      <xdr:row>72</xdr:row>
      <xdr:rowOff>57150</xdr:rowOff>
    </xdr:from>
    <xdr:to>
      <xdr:col>6</xdr:col>
      <xdr:colOff>1533525</xdr:colOff>
      <xdr:row>72</xdr:row>
      <xdr:rowOff>171450</xdr:rowOff>
    </xdr:to>
    <xdr:sp macro="" textlink="">
      <xdr:nvSpPr>
        <xdr:cNvPr id="66" name="Rectangle 43"/>
        <xdr:cNvSpPr>
          <a:spLocks noChangeArrowheads="1"/>
        </xdr:cNvSpPr>
      </xdr:nvSpPr>
      <xdr:spPr bwMode="auto">
        <a:xfrm>
          <a:off x="4200525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71</xdr:row>
      <xdr:rowOff>57150</xdr:rowOff>
    </xdr:from>
    <xdr:to>
      <xdr:col>8</xdr:col>
      <xdr:colOff>114300</xdr:colOff>
      <xdr:row>71</xdr:row>
      <xdr:rowOff>171450</xdr:rowOff>
    </xdr:to>
    <xdr:sp macro="" textlink="">
      <xdr:nvSpPr>
        <xdr:cNvPr id="67" name="Rectangle 44"/>
        <xdr:cNvSpPr>
          <a:spLocks noChangeArrowheads="1"/>
        </xdr:cNvSpPr>
      </xdr:nvSpPr>
      <xdr:spPr bwMode="auto">
        <a:xfrm>
          <a:off x="5114925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83</xdr:row>
      <xdr:rowOff>19050</xdr:rowOff>
    </xdr:from>
    <xdr:to>
      <xdr:col>4</xdr:col>
      <xdr:colOff>104775</xdr:colOff>
      <xdr:row>83</xdr:row>
      <xdr:rowOff>133350</xdr:rowOff>
    </xdr:to>
    <xdr:sp macro="" textlink="">
      <xdr:nvSpPr>
        <xdr:cNvPr id="68" name="Rectangle 46"/>
        <xdr:cNvSpPr>
          <a:spLocks noChangeArrowheads="1"/>
        </xdr:cNvSpPr>
      </xdr:nvSpPr>
      <xdr:spPr bwMode="auto">
        <a:xfrm>
          <a:off x="1104900" y="53244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84</xdr:row>
      <xdr:rowOff>19050</xdr:rowOff>
    </xdr:from>
    <xdr:to>
      <xdr:col>4</xdr:col>
      <xdr:colOff>104775</xdr:colOff>
      <xdr:row>84</xdr:row>
      <xdr:rowOff>133350</xdr:rowOff>
    </xdr:to>
    <xdr:sp macro="" textlink="">
      <xdr:nvSpPr>
        <xdr:cNvPr id="69" name="Rectangle 51"/>
        <xdr:cNvSpPr>
          <a:spLocks noChangeArrowheads="1"/>
        </xdr:cNvSpPr>
      </xdr:nvSpPr>
      <xdr:spPr bwMode="auto">
        <a:xfrm>
          <a:off x="1104900" y="553402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85</xdr:row>
      <xdr:rowOff>19050</xdr:rowOff>
    </xdr:from>
    <xdr:to>
      <xdr:col>4</xdr:col>
      <xdr:colOff>104775</xdr:colOff>
      <xdr:row>85</xdr:row>
      <xdr:rowOff>133350</xdr:rowOff>
    </xdr:to>
    <xdr:sp macro="" textlink="">
      <xdr:nvSpPr>
        <xdr:cNvPr id="70" name="Rectangle 52"/>
        <xdr:cNvSpPr>
          <a:spLocks noChangeArrowheads="1"/>
        </xdr:cNvSpPr>
      </xdr:nvSpPr>
      <xdr:spPr bwMode="auto">
        <a:xfrm>
          <a:off x="1104900" y="57435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86</xdr:row>
      <xdr:rowOff>19050</xdr:rowOff>
    </xdr:from>
    <xdr:to>
      <xdr:col>4</xdr:col>
      <xdr:colOff>104775</xdr:colOff>
      <xdr:row>86</xdr:row>
      <xdr:rowOff>133350</xdr:rowOff>
    </xdr:to>
    <xdr:sp macro="" textlink="">
      <xdr:nvSpPr>
        <xdr:cNvPr id="71" name="Rectangle 53"/>
        <xdr:cNvSpPr>
          <a:spLocks noChangeArrowheads="1"/>
        </xdr:cNvSpPr>
      </xdr:nvSpPr>
      <xdr:spPr bwMode="auto">
        <a:xfrm>
          <a:off x="1104900" y="595312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102</xdr:row>
      <xdr:rowOff>0</xdr:rowOff>
    </xdr:from>
    <xdr:to>
      <xdr:col>10</xdr:col>
      <xdr:colOff>530225</xdr:colOff>
      <xdr:row>104</xdr:row>
      <xdr:rowOff>47625</xdr:rowOff>
    </xdr:to>
    <xdr:sp macro="" textlink="">
      <xdr:nvSpPr>
        <xdr:cNvPr id="72" name="AutoShape 60"/>
        <xdr:cNvSpPr>
          <a:spLocks noChangeArrowheads="1"/>
        </xdr:cNvSpPr>
      </xdr:nvSpPr>
      <xdr:spPr bwMode="auto">
        <a:xfrm>
          <a:off x="5962650" y="8991600"/>
          <a:ext cx="558800" cy="5238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>
    <xdr:from>
      <xdr:col>3</xdr:col>
      <xdr:colOff>219075</xdr:colOff>
      <xdr:row>71</xdr:row>
      <xdr:rowOff>38100</xdr:rowOff>
    </xdr:from>
    <xdr:to>
      <xdr:col>4</xdr:col>
      <xdr:colOff>0</xdr:colOff>
      <xdr:row>71</xdr:row>
      <xdr:rowOff>238125</xdr:rowOff>
    </xdr:to>
    <xdr:sp macro="" textlink="">
      <xdr:nvSpPr>
        <xdr:cNvPr id="73" name="Rectangle 61"/>
        <xdr:cNvSpPr>
          <a:spLocks noChangeArrowheads="1"/>
        </xdr:cNvSpPr>
      </xdr:nvSpPr>
      <xdr:spPr bwMode="auto">
        <a:xfrm>
          <a:off x="600075" y="3124200"/>
          <a:ext cx="5048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676275</xdr:colOff>
      <xdr:row>99</xdr:row>
      <xdr:rowOff>28575</xdr:rowOff>
    </xdr:from>
    <xdr:to>
      <xdr:col>4</xdr:col>
      <xdr:colOff>57150</xdr:colOff>
      <xdr:row>99</xdr:row>
      <xdr:rowOff>142875</xdr:rowOff>
    </xdr:to>
    <xdr:sp macro="" textlink="">
      <xdr:nvSpPr>
        <xdr:cNvPr id="74" name="Rectangle 72"/>
        <xdr:cNvSpPr>
          <a:spLocks noChangeArrowheads="1"/>
        </xdr:cNvSpPr>
      </xdr:nvSpPr>
      <xdr:spPr bwMode="auto">
        <a:xfrm>
          <a:off x="1057275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99</xdr:row>
      <xdr:rowOff>28575</xdr:rowOff>
    </xdr:from>
    <xdr:to>
      <xdr:col>6</xdr:col>
      <xdr:colOff>104775</xdr:colOff>
      <xdr:row>99</xdr:row>
      <xdr:rowOff>142875</xdr:rowOff>
    </xdr:to>
    <xdr:sp macro="" textlink="">
      <xdr:nvSpPr>
        <xdr:cNvPr id="75" name="Rectangle 73"/>
        <xdr:cNvSpPr>
          <a:spLocks noChangeArrowheads="1"/>
        </xdr:cNvSpPr>
      </xdr:nvSpPr>
      <xdr:spPr bwMode="auto">
        <a:xfrm>
          <a:off x="2762250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99</xdr:row>
      <xdr:rowOff>28575</xdr:rowOff>
    </xdr:from>
    <xdr:to>
      <xdr:col>7</xdr:col>
      <xdr:colOff>209550</xdr:colOff>
      <xdr:row>99</xdr:row>
      <xdr:rowOff>142875</xdr:rowOff>
    </xdr:to>
    <xdr:sp macro="" textlink="">
      <xdr:nvSpPr>
        <xdr:cNvPr id="76" name="Rectangle 74"/>
        <xdr:cNvSpPr>
          <a:spLocks noChangeArrowheads="1"/>
        </xdr:cNvSpPr>
      </xdr:nvSpPr>
      <xdr:spPr bwMode="auto">
        <a:xfrm>
          <a:off x="4429125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561975</xdr:colOff>
      <xdr:row>99</xdr:row>
      <xdr:rowOff>28575</xdr:rowOff>
    </xdr:from>
    <xdr:to>
      <xdr:col>8</xdr:col>
      <xdr:colOff>666750</xdr:colOff>
      <xdr:row>99</xdr:row>
      <xdr:rowOff>142875</xdr:rowOff>
    </xdr:to>
    <xdr:sp macro="" textlink="">
      <xdr:nvSpPr>
        <xdr:cNvPr id="77" name="Rectangle 75"/>
        <xdr:cNvSpPr>
          <a:spLocks noChangeArrowheads="1"/>
        </xdr:cNvSpPr>
      </xdr:nvSpPr>
      <xdr:spPr bwMode="auto">
        <a:xfrm>
          <a:off x="5657850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476250</xdr:colOff>
      <xdr:row>157</xdr:row>
      <xdr:rowOff>0</xdr:rowOff>
    </xdr:from>
    <xdr:to>
      <xdr:col>2</xdr:col>
      <xdr:colOff>266700</xdr:colOff>
      <xdr:row>157</xdr:row>
      <xdr:rowOff>0</xdr:rowOff>
    </xdr:to>
    <xdr:sp macro="" textlink="">
      <xdr:nvSpPr>
        <xdr:cNvPr id="78" name="Rectangle 21"/>
        <xdr:cNvSpPr>
          <a:spLocks noChangeArrowheads="1"/>
        </xdr:cNvSpPr>
      </xdr:nvSpPr>
      <xdr:spPr bwMode="auto">
        <a:xfrm>
          <a:off x="381000" y="8991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157</xdr:row>
      <xdr:rowOff>0</xdr:rowOff>
    </xdr:from>
    <xdr:to>
      <xdr:col>2</xdr:col>
      <xdr:colOff>266700</xdr:colOff>
      <xdr:row>157</xdr:row>
      <xdr:rowOff>0</xdr:rowOff>
    </xdr:to>
    <xdr:sp macro="" textlink="">
      <xdr:nvSpPr>
        <xdr:cNvPr id="79" name="Rectangle 33"/>
        <xdr:cNvSpPr>
          <a:spLocks noChangeArrowheads="1"/>
        </xdr:cNvSpPr>
      </xdr:nvSpPr>
      <xdr:spPr bwMode="auto">
        <a:xfrm>
          <a:off x="381000" y="8991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126</xdr:row>
      <xdr:rowOff>57150</xdr:rowOff>
    </xdr:from>
    <xdr:to>
      <xdr:col>5</xdr:col>
      <xdr:colOff>123825</xdr:colOff>
      <xdr:row>126</xdr:row>
      <xdr:rowOff>171450</xdr:rowOff>
    </xdr:to>
    <xdr:sp macro="" textlink="">
      <xdr:nvSpPr>
        <xdr:cNvPr id="80" name="Rectangle 38"/>
        <xdr:cNvSpPr>
          <a:spLocks noChangeArrowheads="1"/>
        </xdr:cNvSpPr>
      </xdr:nvSpPr>
      <xdr:spPr bwMode="auto">
        <a:xfrm>
          <a:off x="1790700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127</xdr:row>
      <xdr:rowOff>57150</xdr:rowOff>
    </xdr:from>
    <xdr:to>
      <xdr:col>5</xdr:col>
      <xdr:colOff>123825</xdr:colOff>
      <xdr:row>127</xdr:row>
      <xdr:rowOff>171450</xdr:rowOff>
    </xdr:to>
    <xdr:sp macro="" textlink="">
      <xdr:nvSpPr>
        <xdr:cNvPr id="81" name="Rectangle 39"/>
        <xdr:cNvSpPr>
          <a:spLocks noChangeArrowheads="1"/>
        </xdr:cNvSpPr>
      </xdr:nvSpPr>
      <xdr:spPr bwMode="auto">
        <a:xfrm>
          <a:off x="1790700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126</xdr:row>
      <xdr:rowOff>57150</xdr:rowOff>
    </xdr:from>
    <xdr:to>
      <xdr:col>6</xdr:col>
      <xdr:colOff>123825</xdr:colOff>
      <xdr:row>126</xdr:row>
      <xdr:rowOff>171450</xdr:rowOff>
    </xdr:to>
    <xdr:sp macro="" textlink="">
      <xdr:nvSpPr>
        <xdr:cNvPr id="82" name="Rectangle 40"/>
        <xdr:cNvSpPr>
          <a:spLocks noChangeArrowheads="1"/>
        </xdr:cNvSpPr>
      </xdr:nvSpPr>
      <xdr:spPr bwMode="auto">
        <a:xfrm>
          <a:off x="2790825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127</xdr:row>
      <xdr:rowOff>57150</xdr:rowOff>
    </xdr:from>
    <xdr:to>
      <xdr:col>6</xdr:col>
      <xdr:colOff>123825</xdr:colOff>
      <xdr:row>127</xdr:row>
      <xdr:rowOff>171450</xdr:rowOff>
    </xdr:to>
    <xdr:sp macro="" textlink="">
      <xdr:nvSpPr>
        <xdr:cNvPr id="83" name="Rectangle 41"/>
        <xdr:cNvSpPr>
          <a:spLocks noChangeArrowheads="1"/>
        </xdr:cNvSpPr>
      </xdr:nvSpPr>
      <xdr:spPr bwMode="auto">
        <a:xfrm>
          <a:off x="2790825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1428750</xdr:colOff>
      <xdr:row>126</xdr:row>
      <xdr:rowOff>57150</xdr:rowOff>
    </xdr:from>
    <xdr:to>
      <xdr:col>6</xdr:col>
      <xdr:colOff>1524000</xdr:colOff>
      <xdr:row>126</xdr:row>
      <xdr:rowOff>171450</xdr:rowOff>
    </xdr:to>
    <xdr:sp macro="" textlink="">
      <xdr:nvSpPr>
        <xdr:cNvPr id="84" name="Rectangle 42"/>
        <xdr:cNvSpPr>
          <a:spLocks noChangeArrowheads="1"/>
        </xdr:cNvSpPr>
      </xdr:nvSpPr>
      <xdr:spPr bwMode="auto">
        <a:xfrm>
          <a:off x="4191000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1438275</xdr:colOff>
      <xdr:row>127</xdr:row>
      <xdr:rowOff>57150</xdr:rowOff>
    </xdr:from>
    <xdr:to>
      <xdr:col>6</xdr:col>
      <xdr:colOff>1533525</xdr:colOff>
      <xdr:row>127</xdr:row>
      <xdr:rowOff>171450</xdr:rowOff>
    </xdr:to>
    <xdr:sp macro="" textlink="">
      <xdr:nvSpPr>
        <xdr:cNvPr id="85" name="Rectangle 43"/>
        <xdr:cNvSpPr>
          <a:spLocks noChangeArrowheads="1"/>
        </xdr:cNvSpPr>
      </xdr:nvSpPr>
      <xdr:spPr bwMode="auto">
        <a:xfrm>
          <a:off x="4200525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126</xdr:row>
      <xdr:rowOff>57150</xdr:rowOff>
    </xdr:from>
    <xdr:to>
      <xdr:col>8</xdr:col>
      <xdr:colOff>114300</xdr:colOff>
      <xdr:row>126</xdr:row>
      <xdr:rowOff>171450</xdr:rowOff>
    </xdr:to>
    <xdr:sp macro="" textlink="">
      <xdr:nvSpPr>
        <xdr:cNvPr id="86" name="Rectangle 44"/>
        <xdr:cNvSpPr>
          <a:spLocks noChangeArrowheads="1"/>
        </xdr:cNvSpPr>
      </xdr:nvSpPr>
      <xdr:spPr bwMode="auto">
        <a:xfrm>
          <a:off x="5114925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138</xdr:row>
      <xdr:rowOff>19050</xdr:rowOff>
    </xdr:from>
    <xdr:to>
      <xdr:col>4</xdr:col>
      <xdr:colOff>104775</xdr:colOff>
      <xdr:row>138</xdr:row>
      <xdr:rowOff>133350</xdr:rowOff>
    </xdr:to>
    <xdr:sp macro="" textlink="">
      <xdr:nvSpPr>
        <xdr:cNvPr id="87" name="Rectangle 46"/>
        <xdr:cNvSpPr>
          <a:spLocks noChangeArrowheads="1"/>
        </xdr:cNvSpPr>
      </xdr:nvSpPr>
      <xdr:spPr bwMode="auto">
        <a:xfrm>
          <a:off x="1104900" y="53244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139</xdr:row>
      <xdr:rowOff>19050</xdr:rowOff>
    </xdr:from>
    <xdr:to>
      <xdr:col>4</xdr:col>
      <xdr:colOff>104775</xdr:colOff>
      <xdr:row>139</xdr:row>
      <xdr:rowOff>133350</xdr:rowOff>
    </xdr:to>
    <xdr:sp macro="" textlink="">
      <xdr:nvSpPr>
        <xdr:cNvPr id="88" name="Rectangle 51"/>
        <xdr:cNvSpPr>
          <a:spLocks noChangeArrowheads="1"/>
        </xdr:cNvSpPr>
      </xdr:nvSpPr>
      <xdr:spPr bwMode="auto">
        <a:xfrm>
          <a:off x="1104900" y="553402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140</xdr:row>
      <xdr:rowOff>19050</xdr:rowOff>
    </xdr:from>
    <xdr:to>
      <xdr:col>4</xdr:col>
      <xdr:colOff>104775</xdr:colOff>
      <xdr:row>140</xdr:row>
      <xdr:rowOff>133350</xdr:rowOff>
    </xdr:to>
    <xdr:sp macro="" textlink="">
      <xdr:nvSpPr>
        <xdr:cNvPr id="89" name="Rectangle 52"/>
        <xdr:cNvSpPr>
          <a:spLocks noChangeArrowheads="1"/>
        </xdr:cNvSpPr>
      </xdr:nvSpPr>
      <xdr:spPr bwMode="auto">
        <a:xfrm>
          <a:off x="1104900" y="57435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141</xdr:row>
      <xdr:rowOff>19050</xdr:rowOff>
    </xdr:from>
    <xdr:to>
      <xdr:col>4</xdr:col>
      <xdr:colOff>104775</xdr:colOff>
      <xdr:row>141</xdr:row>
      <xdr:rowOff>133350</xdr:rowOff>
    </xdr:to>
    <xdr:sp macro="" textlink="">
      <xdr:nvSpPr>
        <xdr:cNvPr id="90" name="Rectangle 53"/>
        <xdr:cNvSpPr>
          <a:spLocks noChangeArrowheads="1"/>
        </xdr:cNvSpPr>
      </xdr:nvSpPr>
      <xdr:spPr bwMode="auto">
        <a:xfrm>
          <a:off x="1104900" y="595312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157</xdr:row>
      <xdr:rowOff>0</xdr:rowOff>
    </xdr:from>
    <xdr:to>
      <xdr:col>10</xdr:col>
      <xdr:colOff>530225</xdr:colOff>
      <xdr:row>159</xdr:row>
      <xdr:rowOff>47625</xdr:rowOff>
    </xdr:to>
    <xdr:sp macro="" textlink="">
      <xdr:nvSpPr>
        <xdr:cNvPr id="91" name="AutoShape 60"/>
        <xdr:cNvSpPr>
          <a:spLocks noChangeArrowheads="1"/>
        </xdr:cNvSpPr>
      </xdr:nvSpPr>
      <xdr:spPr bwMode="auto">
        <a:xfrm>
          <a:off x="5962650" y="8991600"/>
          <a:ext cx="558800" cy="5238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>
    <xdr:from>
      <xdr:col>3</xdr:col>
      <xdr:colOff>219075</xdr:colOff>
      <xdr:row>126</xdr:row>
      <xdr:rowOff>38100</xdr:rowOff>
    </xdr:from>
    <xdr:to>
      <xdr:col>4</xdr:col>
      <xdr:colOff>0</xdr:colOff>
      <xdr:row>126</xdr:row>
      <xdr:rowOff>238125</xdr:rowOff>
    </xdr:to>
    <xdr:sp macro="" textlink="">
      <xdr:nvSpPr>
        <xdr:cNvPr id="92" name="Rectangle 61"/>
        <xdr:cNvSpPr>
          <a:spLocks noChangeArrowheads="1"/>
        </xdr:cNvSpPr>
      </xdr:nvSpPr>
      <xdr:spPr bwMode="auto">
        <a:xfrm>
          <a:off x="600075" y="3124200"/>
          <a:ext cx="5048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676275</xdr:colOff>
      <xdr:row>154</xdr:row>
      <xdr:rowOff>28575</xdr:rowOff>
    </xdr:from>
    <xdr:to>
      <xdr:col>4</xdr:col>
      <xdr:colOff>57150</xdr:colOff>
      <xdr:row>154</xdr:row>
      <xdr:rowOff>142875</xdr:rowOff>
    </xdr:to>
    <xdr:sp macro="" textlink="">
      <xdr:nvSpPr>
        <xdr:cNvPr id="93" name="Rectangle 72"/>
        <xdr:cNvSpPr>
          <a:spLocks noChangeArrowheads="1"/>
        </xdr:cNvSpPr>
      </xdr:nvSpPr>
      <xdr:spPr bwMode="auto">
        <a:xfrm>
          <a:off x="1057275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154</xdr:row>
      <xdr:rowOff>28575</xdr:rowOff>
    </xdr:from>
    <xdr:to>
      <xdr:col>6</xdr:col>
      <xdr:colOff>104775</xdr:colOff>
      <xdr:row>154</xdr:row>
      <xdr:rowOff>142875</xdr:rowOff>
    </xdr:to>
    <xdr:sp macro="" textlink="">
      <xdr:nvSpPr>
        <xdr:cNvPr id="94" name="Rectangle 73"/>
        <xdr:cNvSpPr>
          <a:spLocks noChangeArrowheads="1"/>
        </xdr:cNvSpPr>
      </xdr:nvSpPr>
      <xdr:spPr bwMode="auto">
        <a:xfrm>
          <a:off x="2762250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154</xdr:row>
      <xdr:rowOff>28575</xdr:rowOff>
    </xdr:from>
    <xdr:to>
      <xdr:col>7</xdr:col>
      <xdr:colOff>209550</xdr:colOff>
      <xdr:row>154</xdr:row>
      <xdr:rowOff>142875</xdr:rowOff>
    </xdr:to>
    <xdr:sp macro="" textlink="">
      <xdr:nvSpPr>
        <xdr:cNvPr id="95" name="Rectangle 74"/>
        <xdr:cNvSpPr>
          <a:spLocks noChangeArrowheads="1"/>
        </xdr:cNvSpPr>
      </xdr:nvSpPr>
      <xdr:spPr bwMode="auto">
        <a:xfrm>
          <a:off x="4429125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561975</xdr:colOff>
      <xdr:row>154</xdr:row>
      <xdr:rowOff>28575</xdr:rowOff>
    </xdr:from>
    <xdr:to>
      <xdr:col>8</xdr:col>
      <xdr:colOff>666750</xdr:colOff>
      <xdr:row>154</xdr:row>
      <xdr:rowOff>142875</xdr:rowOff>
    </xdr:to>
    <xdr:sp macro="" textlink="">
      <xdr:nvSpPr>
        <xdr:cNvPr id="96" name="Rectangle 75"/>
        <xdr:cNvSpPr>
          <a:spLocks noChangeArrowheads="1"/>
        </xdr:cNvSpPr>
      </xdr:nvSpPr>
      <xdr:spPr bwMode="auto">
        <a:xfrm>
          <a:off x="5657850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476250</xdr:colOff>
      <xdr:row>212</xdr:row>
      <xdr:rowOff>0</xdr:rowOff>
    </xdr:from>
    <xdr:to>
      <xdr:col>2</xdr:col>
      <xdr:colOff>266700</xdr:colOff>
      <xdr:row>212</xdr:row>
      <xdr:rowOff>0</xdr:rowOff>
    </xdr:to>
    <xdr:sp macro="" textlink="">
      <xdr:nvSpPr>
        <xdr:cNvPr id="97" name="Rectangle 21"/>
        <xdr:cNvSpPr>
          <a:spLocks noChangeArrowheads="1"/>
        </xdr:cNvSpPr>
      </xdr:nvSpPr>
      <xdr:spPr bwMode="auto">
        <a:xfrm>
          <a:off x="381000" y="8991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476250</xdr:colOff>
      <xdr:row>212</xdr:row>
      <xdr:rowOff>0</xdr:rowOff>
    </xdr:from>
    <xdr:to>
      <xdr:col>2</xdr:col>
      <xdr:colOff>266700</xdr:colOff>
      <xdr:row>212</xdr:row>
      <xdr:rowOff>0</xdr:rowOff>
    </xdr:to>
    <xdr:sp macro="" textlink="">
      <xdr:nvSpPr>
        <xdr:cNvPr id="98" name="Rectangle 33"/>
        <xdr:cNvSpPr>
          <a:spLocks noChangeArrowheads="1"/>
        </xdr:cNvSpPr>
      </xdr:nvSpPr>
      <xdr:spPr bwMode="auto">
        <a:xfrm>
          <a:off x="381000" y="8991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181</xdr:row>
      <xdr:rowOff>57150</xdr:rowOff>
    </xdr:from>
    <xdr:to>
      <xdr:col>5</xdr:col>
      <xdr:colOff>123825</xdr:colOff>
      <xdr:row>181</xdr:row>
      <xdr:rowOff>171450</xdr:rowOff>
    </xdr:to>
    <xdr:sp macro="" textlink="">
      <xdr:nvSpPr>
        <xdr:cNvPr id="99" name="Rectangle 38"/>
        <xdr:cNvSpPr>
          <a:spLocks noChangeArrowheads="1"/>
        </xdr:cNvSpPr>
      </xdr:nvSpPr>
      <xdr:spPr bwMode="auto">
        <a:xfrm>
          <a:off x="1790700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182</xdr:row>
      <xdr:rowOff>57150</xdr:rowOff>
    </xdr:from>
    <xdr:to>
      <xdr:col>5</xdr:col>
      <xdr:colOff>123825</xdr:colOff>
      <xdr:row>182</xdr:row>
      <xdr:rowOff>171450</xdr:rowOff>
    </xdr:to>
    <xdr:sp macro="" textlink="">
      <xdr:nvSpPr>
        <xdr:cNvPr id="100" name="Rectangle 39"/>
        <xdr:cNvSpPr>
          <a:spLocks noChangeArrowheads="1"/>
        </xdr:cNvSpPr>
      </xdr:nvSpPr>
      <xdr:spPr bwMode="auto">
        <a:xfrm>
          <a:off x="1790700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181</xdr:row>
      <xdr:rowOff>57150</xdr:rowOff>
    </xdr:from>
    <xdr:to>
      <xdr:col>6</xdr:col>
      <xdr:colOff>123825</xdr:colOff>
      <xdr:row>181</xdr:row>
      <xdr:rowOff>171450</xdr:rowOff>
    </xdr:to>
    <xdr:sp macro="" textlink="">
      <xdr:nvSpPr>
        <xdr:cNvPr id="101" name="Rectangle 40"/>
        <xdr:cNvSpPr>
          <a:spLocks noChangeArrowheads="1"/>
        </xdr:cNvSpPr>
      </xdr:nvSpPr>
      <xdr:spPr bwMode="auto">
        <a:xfrm>
          <a:off x="2790825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28575</xdr:colOff>
      <xdr:row>182</xdr:row>
      <xdr:rowOff>57150</xdr:rowOff>
    </xdr:from>
    <xdr:to>
      <xdr:col>6</xdr:col>
      <xdr:colOff>123825</xdr:colOff>
      <xdr:row>182</xdr:row>
      <xdr:rowOff>171450</xdr:rowOff>
    </xdr:to>
    <xdr:sp macro="" textlink="">
      <xdr:nvSpPr>
        <xdr:cNvPr id="102" name="Rectangle 41"/>
        <xdr:cNvSpPr>
          <a:spLocks noChangeArrowheads="1"/>
        </xdr:cNvSpPr>
      </xdr:nvSpPr>
      <xdr:spPr bwMode="auto">
        <a:xfrm>
          <a:off x="2790825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1428750</xdr:colOff>
      <xdr:row>181</xdr:row>
      <xdr:rowOff>57150</xdr:rowOff>
    </xdr:from>
    <xdr:to>
      <xdr:col>6</xdr:col>
      <xdr:colOff>1524000</xdr:colOff>
      <xdr:row>181</xdr:row>
      <xdr:rowOff>171450</xdr:rowOff>
    </xdr:to>
    <xdr:sp macro="" textlink="">
      <xdr:nvSpPr>
        <xdr:cNvPr id="103" name="Rectangle 42"/>
        <xdr:cNvSpPr>
          <a:spLocks noChangeArrowheads="1"/>
        </xdr:cNvSpPr>
      </xdr:nvSpPr>
      <xdr:spPr bwMode="auto">
        <a:xfrm>
          <a:off x="4191000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1438275</xdr:colOff>
      <xdr:row>182</xdr:row>
      <xdr:rowOff>57150</xdr:rowOff>
    </xdr:from>
    <xdr:to>
      <xdr:col>6</xdr:col>
      <xdr:colOff>1533525</xdr:colOff>
      <xdr:row>182</xdr:row>
      <xdr:rowOff>171450</xdr:rowOff>
    </xdr:to>
    <xdr:sp macro="" textlink="">
      <xdr:nvSpPr>
        <xdr:cNvPr id="104" name="Rectangle 43"/>
        <xdr:cNvSpPr>
          <a:spLocks noChangeArrowheads="1"/>
        </xdr:cNvSpPr>
      </xdr:nvSpPr>
      <xdr:spPr bwMode="auto">
        <a:xfrm>
          <a:off x="4200525" y="335280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19050</xdr:colOff>
      <xdr:row>181</xdr:row>
      <xdr:rowOff>57150</xdr:rowOff>
    </xdr:from>
    <xdr:to>
      <xdr:col>8</xdr:col>
      <xdr:colOff>114300</xdr:colOff>
      <xdr:row>181</xdr:row>
      <xdr:rowOff>171450</xdr:rowOff>
    </xdr:to>
    <xdr:sp macro="" textlink="">
      <xdr:nvSpPr>
        <xdr:cNvPr id="105" name="Rectangle 44"/>
        <xdr:cNvSpPr>
          <a:spLocks noChangeArrowheads="1"/>
        </xdr:cNvSpPr>
      </xdr:nvSpPr>
      <xdr:spPr bwMode="auto">
        <a:xfrm>
          <a:off x="5114925" y="3143250"/>
          <a:ext cx="95250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193</xdr:row>
      <xdr:rowOff>19050</xdr:rowOff>
    </xdr:from>
    <xdr:to>
      <xdr:col>4</xdr:col>
      <xdr:colOff>104775</xdr:colOff>
      <xdr:row>193</xdr:row>
      <xdr:rowOff>133350</xdr:rowOff>
    </xdr:to>
    <xdr:sp macro="" textlink="">
      <xdr:nvSpPr>
        <xdr:cNvPr id="106" name="Rectangle 46"/>
        <xdr:cNvSpPr>
          <a:spLocks noChangeArrowheads="1"/>
        </xdr:cNvSpPr>
      </xdr:nvSpPr>
      <xdr:spPr bwMode="auto">
        <a:xfrm>
          <a:off x="1104900" y="53244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194</xdr:row>
      <xdr:rowOff>19050</xdr:rowOff>
    </xdr:from>
    <xdr:to>
      <xdr:col>4</xdr:col>
      <xdr:colOff>104775</xdr:colOff>
      <xdr:row>194</xdr:row>
      <xdr:rowOff>133350</xdr:rowOff>
    </xdr:to>
    <xdr:sp macro="" textlink="">
      <xdr:nvSpPr>
        <xdr:cNvPr id="107" name="Rectangle 51"/>
        <xdr:cNvSpPr>
          <a:spLocks noChangeArrowheads="1"/>
        </xdr:cNvSpPr>
      </xdr:nvSpPr>
      <xdr:spPr bwMode="auto">
        <a:xfrm>
          <a:off x="1104900" y="553402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195</xdr:row>
      <xdr:rowOff>19050</xdr:rowOff>
    </xdr:from>
    <xdr:to>
      <xdr:col>4</xdr:col>
      <xdr:colOff>104775</xdr:colOff>
      <xdr:row>195</xdr:row>
      <xdr:rowOff>133350</xdr:rowOff>
    </xdr:to>
    <xdr:sp macro="" textlink="">
      <xdr:nvSpPr>
        <xdr:cNvPr id="108" name="Rectangle 52"/>
        <xdr:cNvSpPr>
          <a:spLocks noChangeArrowheads="1"/>
        </xdr:cNvSpPr>
      </xdr:nvSpPr>
      <xdr:spPr bwMode="auto">
        <a:xfrm>
          <a:off x="1104900" y="57435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196</xdr:row>
      <xdr:rowOff>19050</xdr:rowOff>
    </xdr:from>
    <xdr:to>
      <xdr:col>4</xdr:col>
      <xdr:colOff>104775</xdr:colOff>
      <xdr:row>196</xdr:row>
      <xdr:rowOff>133350</xdr:rowOff>
    </xdr:to>
    <xdr:sp macro="" textlink="">
      <xdr:nvSpPr>
        <xdr:cNvPr id="109" name="Rectangle 53"/>
        <xdr:cNvSpPr>
          <a:spLocks noChangeArrowheads="1"/>
        </xdr:cNvSpPr>
      </xdr:nvSpPr>
      <xdr:spPr bwMode="auto">
        <a:xfrm>
          <a:off x="1104900" y="595312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212</xdr:row>
      <xdr:rowOff>0</xdr:rowOff>
    </xdr:from>
    <xdr:to>
      <xdr:col>10</xdr:col>
      <xdr:colOff>530225</xdr:colOff>
      <xdr:row>214</xdr:row>
      <xdr:rowOff>47625</xdr:rowOff>
    </xdr:to>
    <xdr:sp macro="" textlink="">
      <xdr:nvSpPr>
        <xdr:cNvPr id="110" name="AutoShape 60"/>
        <xdr:cNvSpPr>
          <a:spLocks noChangeArrowheads="1"/>
        </xdr:cNvSpPr>
      </xdr:nvSpPr>
      <xdr:spPr bwMode="auto">
        <a:xfrm>
          <a:off x="5962650" y="8991600"/>
          <a:ext cx="558800" cy="5238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>
    <xdr:from>
      <xdr:col>3</xdr:col>
      <xdr:colOff>219075</xdr:colOff>
      <xdr:row>181</xdr:row>
      <xdr:rowOff>38100</xdr:rowOff>
    </xdr:from>
    <xdr:to>
      <xdr:col>4</xdr:col>
      <xdr:colOff>0</xdr:colOff>
      <xdr:row>181</xdr:row>
      <xdr:rowOff>238125</xdr:rowOff>
    </xdr:to>
    <xdr:sp macro="" textlink="">
      <xdr:nvSpPr>
        <xdr:cNvPr id="111" name="Rectangle 61"/>
        <xdr:cNvSpPr>
          <a:spLocks noChangeArrowheads="1"/>
        </xdr:cNvSpPr>
      </xdr:nvSpPr>
      <xdr:spPr bwMode="auto">
        <a:xfrm>
          <a:off x="600075" y="3124200"/>
          <a:ext cx="50482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676275</xdr:colOff>
      <xdr:row>209</xdr:row>
      <xdr:rowOff>28575</xdr:rowOff>
    </xdr:from>
    <xdr:to>
      <xdr:col>4</xdr:col>
      <xdr:colOff>57150</xdr:colOff>
      <xdr:row>209</xdr:row>
      <xdr:rowOff>142875</xdr:rowOff>
    </xdr:to>
    <xdr:sp macro="" textlink="">
      <xdr:nvSpPr>
        <xdr:cNvPr id="112" name="Rectangle 72"/>
        <xdr:cNvSpPr>
          <a:spLocks noChangeArrowheads="1"/>
        </xdr:cNvSpPr>
      </xdr:nvSpPr>
      <xdr:spPr bwMode="auto">
        <a:xfrm>
          <a:off x="1057275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0</xdr:colOff>
      <xdr:row>209</xdr:row>
      <xdr:rowOff>28575</xdr:rowOff>
    </xdr:from>
    <xdr:to>
      <xdr:col>6</xdr:col>
      <xdr:colOff>104775</xdr:colOff>
      <xdr:row>209</xdr:row>
      <xdr:rowOff>142875</xdr:rowOff>
    </xdr:to>
    <xdr:sp macro="" textlink="">
      <xdr:nvSpPr>
        <xdr:cNvPr id="113" name="Rectangle 73"/>
        <xdr:cNvSpPr>
          <a:spLocks noChangeArrowheads="1"/>
        </xdr:cNvSpPr>
      </xdr:nvSpPr>
      <xdr:spPr bwMode="auto">
        <a:xfrm>
          <a:off x="2762250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104775</xdr:colOff>
      <xdr:row>209</xdr:row>
      <xdr:rowOff>28575</xdr:rowOff>
    </xdr:from>
    <xdr:to>
      <xdr:col>7</xdr:col>
      <xdr:colOff>209550</xdr:colOff>
      <xdr:row>209</xdr:row>
      <xdr:rowOff>142875</xdr:rowOff>
    </xdr:to>
    <xdr:sp macro="" textlink="">
      <xdr:nvSpPr>
        <xdr:cNvPr id="114" name="Rectangle 74"/>
        <xdr:cNvSpPr>
          <a:spLocks noChangeArrowheads="1"/>
        </xdr:cNvSpPr>
      </xdr:nvSpPr>
      <xdr:spPr bwMode="auto">
        <a:xfrm>
          <a:off x="4429125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561975</xdr:colOff>
      <xdr:row>209</xdr:row>
      <xdr:rowOff>28575</xdr:rowOff>
    </xdr:from>
    <xdr:to>
      <xdr:col>8</xdr:col>
      <xdr:colOff>666750</xdr:colOff>
      <xdr:row>209</xdr:row>
      <xdr:rowOff>142875</xdr:rowOff>
    </xdr:to>
    <xdr:sp macro="" textlink="">
      <xdr:nvSpPr>
        <xdr:cNvPr id="115" name="Rectangle 75"/>
        <xdr:cNvSpPr>
          <a:spLocks noChangeArrowheads="1"/>
        </xdr:cNvSpPr>
      </xdr:nvSpPr>
      <xdr:spPr bwMode="auto">
        <a:xfrm>
          <a:off x="5657850" y="8524875"/>
          <a:ext cx="104775" cy="114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95250</xdr:colOff>
      <xdr:row>102</xdr:row>
      <xdr:rowOff>0</xdr:rowOff>
    </xdr:from>
    <xdr:to>
      <xdr:col>10</xdr:col>
      <xdr:colOff>530225</xdr:colOff>
      <xdr:row>104</xdr:row>
      <xdr:rowOff>47625</xdr:rowOff>
    </xdr:to>
    <xdr:sp macro="" textlink="">
      <xdr:nvSpPr>
        <xdr:cNvPr id="116" name="AutoShape 60"/>
        <xdr:cNvSpPr>
          <a:spLocks noChangeArrowheads="1"/>
        </xdr:cNvSpPr>
      </xdr:nvSpPr>
      <xdr:spPr bwMode="auto">
        <a:xfrm>
          <a:off x="5962650" y="8991600"/>
          <a:ext cx="558800" cy="5238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>
    <xdr:from>
      <xdr:col>9</xdr:col>
      <xdr:colOff>95250</xdr:colOff>
      <xdr:row>157</xdr:row>
      <xdr:rowOff>0</xdr:rowOff>
    </xdr:from>
    <xdr:to>
      <xdr:col>10</xdr:col>
      <xdr:colOff>530225</xdr:colOff>
      <xdr:row>159</xdr:row>
      <xdr:rowOff>47625</xdr:rowOff>
    </xdr:to>
    <xdr:sp macro="" textlink="">
      <xdr:nvSpPr>
        <xdr:cNvPr id="117" name="AutoShape 60"/>
        <xdr:cNvSpPr>
          <a:spLocks noChangeArrowheads="1"/>
        </xdr:cNvSpPr>
      </xdr:nvSpPr>
      <xdr:spPr bwMode="auto">
        <a:xfrm>
          <a:off x="5962650" y="8991600"/>
          <a:ext cx="558800" cy="5238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>
    <xdr:from>
      <xdr:col>9</xdr:col>
      <xdr:colOff>95250</xdr:colOff>
      <xdr:row>212</xdr:row>
      <xdr:rowOff>0</xdr:rowOff>
    </xdr:from>
    <xdr:to>
      <xdr:col>10</xdr:col>
      <xdr:colOff>530225</xdr:colOff>
      <xdr:row>214</xdr:row>
      <xdr:rowOff>47625</xdr:rowOff>
    </xdr:to>
    <xdr:sp macro="" textlink="">
      <xdr:nvSpPr>
        <xdr:cNvPr id="118" name="AutoShape 60"/>
        <xdr:cNvSpPr>
          <a:spLocks noChangeArrowheads="1"/>
        </xdr:cNvSpPr>
      </xdr:nvSpPr>
      <xdr:spPr bwMode="auto">
        <a:xfrm>
          <a:off x="5962650" y="8991600"/>
          <a:ext cx="558800" cy="5238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>
    <xdr:from>
      <xdr:col>9</xdr:col>
      <xdr:colOff>95250</xdr:colOff>
      <xdr:row>102</xdr:row>
      <xdr:rowOff>0</xdr:rowOff>
    </xdr:from>
    <xdr:to>
      <xdr:col>10</xdr:col>
      <xdr:colOff>530225</xdr:colOff>
      <xdr:row>104</xdr:row>
      <xdr:rowOff>47625</xdr:rowOff>
    </xdr:to>
    <xdr:sp macro="" textlink="">
      <xdr:nvSpPr>
        <xdr:cNvPr id="119" name="AutoShape 60"/>
        <xdr:cNvSpPr>
          <a:spLocks noChangeArrowheads="1"/>
        </xdr:cNvSpPr>
      </xdr:nvSpPr>
      <xdr:spPr bwMode="auto">
        <a:xfrm>
          <a:off x="5962650" y="8991600"/>
          <a:ext cx="558800" cy="5238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>
    <xdr:from>
      <xdr:col>9</xdr:col>
      <xdr:colOff>95250</xdr:colOff>
      <xdr:row>157</xdr:row>
      <xdr:rowOff>0</xdr:rowOff>
    </xdr:from>
    <xdr:to>
      <xdr:col>10</xdr:col>
      <xdr:colOff>530225</xdr:colOff>
      <xdr:row>159</xdr:row>
      <xdr:rowOff>47625</xdr:rowOff>
    </xdr:to>
    <xdr:sp macro="" textlink="">
      <xdr:nvSpPr>
        <xdr:cNvPr id="120" name="AutoShape 60"/>
        <xdr:cNvSpPr>
          <a:spLocks noChangeArrowheads="1"/>
        </xdr:cNvSpPr>
      </xdr:nvSpPr>
      <xdr:spPr bwMode="auto">
        <a:xfrm>
          <a:off x="5962650" y="8991600"/>
          <a:ext cx="558800" cy="5238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>
    <xdr:from>
      <xdr:col>9</xdr:col>
      <xdr:colOff>95250</xdr:colOff>
      <xdr:row>212</xdr:row>
      <xdr:rowOff>0</xdr:rowOff>
    </xdr:from>
    <xdr:to>
      <xdr:col>10</xdr:col>
      <xdr:colOff>530225</xdr:colOff>
      <xdr:row>214</xdr:row>
      <xdr:rowOff>47625</xdr:rowOff>
    </xdr:to>
    <xdr:sp macro="" textlink="">
      <xdr:nvSpPr>
        <xdr:cNvPr id="121" name="AutoShape 60"/>
        <xdr:cNvSpPr>
          <a:spLocks noChangeArrowheads="1"/>
        </xdr:cNvSpPr>
      </xdr:nvSpPr>
      <xdr:spPr bwMode="auto">
        <a:xfrm>
          <a:off x="5962650" y="8991600"/>
          <a:ext cx="558800" cy="5238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0"/>
  <sheetViews>
    <sheetView showGridLines="0" tabSelected="1" topLeftCell="A151" zoomScaleNormal="100" workbookViewId="0">
      <selection activeCell="S173" sqref="S173"/>
    </sheetView>
  </sheetViews>
  <sheetFormatPr defaultRowHeight="21" x14ac:dyDescent="0.45"/>
  <cols>
    <col min="1" max="1" width="1" style="1" customWidth="1"/>
    <col min="2" max="2" width="0.625" style="1" customWidth="1"/>
    <col min="3" max="3" width="3.5" style="1" customWidth="1"/>
    <col min="4" max="4" width="9.5" style="1" customWidth="1"/>
    <col min="5" max="5" width="8.625" style="1" customWidth="1"/>
    <col min="6" max="6" width="13.125" style="1" customWidth="1"/>
    <col min="7" max="7" width="20.25" style="1" customWidth="1"/>
    <col min="8" max="8" width="9.5" style="1" customWidth="1"/>
    <col min="9" max="9" width="9.75" style="1" customWidth="1"/>
    <col min="10" max="10" width="2.125" style="1" customWidth="1"/>
    <col min="11" max="11" width="9.625" style="1" customWidth="1"/>
    <col min="12" max="12" width="2.125" style="1" customWidth="1"/>
    <col min="13" max="13" width="0.25" style="1" customWidth="1"/>
    <col min="14" max="16384" width="9" style="1"/>
  </cols>
  <sheetData>
    <row r="1" spans="2:13" ht="17.100000000000001" customHeight="1" x14ac:dyDescent="0.45">
      <c r="B1" s="62" t="s">
        <v>31</v>
      </c>
    </row>
    <row r="2" spans="2:13" ht="15" customHeight="1" x14ac:dyDescent="0.45"/>
    <row r="3" spans="2:13" ht="20.100000000000001" customHeight="1" x14ac:dyDescent="0.45">
      <c r="B3" s="2"/>
      <c r="C3" s="3"/>
      <c r="D3" s="3"/>
      <c r="E3" s="75" t="s">
        <v>7</v>
      </c>
      <c r="F3" s="75"/>
      <c r="G3" s="75"/>
      <c r="H3" s="75"/>
      <c r="I3" s="3"/>
      <c r="J3" s="3"/>
      <c r="K3" s="4" t="s">
        <v>64</v>
      </c>
      <c r="L3" s="3"/>
      <c r="M3" s="5"/>
    </row>
    <row r="4" spans="2:13" ht="17.100000000000001" customHeight="1" x14ac:dyDescent="0.45">
      <c r="B4" s="6"/>
      <c r="C4" s="7"/>
      <c r="D4" s="7"/>
      <c r="E4" s="76" t="s">
        <v>8</v>
      </c>
      <c r="F4" s="76"/>
      <c r="G4" s="76"/>
      <c r="H4" s="76"/>
      <c r="I4" s="8" t="s">
        <v>72</v>
      </c>
      <c r="J4" s="7"/>
      <c r="K4" s="1" t="s">
        <v>79</v>
      </c>
      <c r="L4" s="7"/>
      <c r="M4" s="9"/>
    </row>
    <row r="5" spans="2:13" s="15" customFormat="1" ht="17.100000000000001" customHeight="1" x14ac:dyDescent="0.45">
      <c r="B5" s="10"/>
      <c r="C5" s="11" t="s">
        <v>9</v>
      </c>
      <c r="D5" s="12"/>
      <c r="E5" s="12"/>
      <c r="F5" s="12"/>
      <c r="G5" s="12"/>
      <c r="H5" s="12"/>
      <c r="I5" s="77" t="s">
        <v>10</v>
      </c>
      <c r="J5" s="77"/>
      <c r="K5" s="77"/>
      <c r="L5" s="13"/>
      <c r="M5" s="14"/>
    </row>
    <row r="6" spans="2:13" s="15" customFormat="1" ht="20.100000000000001" customHeight="1" x14ac:dyDescent="0.2">
      <c r="B6" s="10"/>
      <c r="C6" s="16" t="s">
        <v>32</v>
      </c>
      <c r="D6" s="17" t="s">
        <v>76</v>
      </c>
      <c r="E6" s="18"/>
      <c r="F6" s="18"/>
      <c r="G6" s="18"/>
      <c r="H6" s="19"/>
      <c r="I6" s="78" t="s">
        <v>75</v>
      </c>
      <c r="J6" s="79"/>
      <c r="K6" s="80"/>
      <c r="L6" s="14"/>
      <c r="M6" s="14"/>
    </row>
    <row r="7" spans="2:13" s="15" customFormat="1" ht="12.75" customHeight="1" x14ac:dyDescent="0.2">
      <c r="B7" s="10"/>
      <c r="C7" s="81" t="s">
        <v>39</v>
      </c>
      <c r="D7" s="82"/>
      <c r="E7" s="82"/>
      <c r="F7" s="82"/>
      <c r="G7" s="19"/>
      <c r="H7" s="19"/>
      <c r="I7" s="19"/>
      <c r="J7" s="19"/>
      <c r="K7" s="19"/>
      <c r="L7" s="14"/>
      <c r="M7" s="14"/>
    </row>
    <row r="8" spans="2:13" s="15" customFormat="1" ht="18" customHeight="1" x14ac:dyDescent="0.2">
      <c r="B8" s="10"/>
      <c r="C8" s="16" t="s">
        <v>33</v>
      </c>
      <c r="D8" s="18" t="s">
        <v>77</v>
      </c>
      <c r="E8" s="18"/>
      <c r="F8" s="18"/>
      <c r="G8" s="18"/>
      <c r="H8" s="18"/>
      <c r="I8" s="83" t="s">
        <v>78</v>
      </c>
      <c r="J8" s="83"/>
      <c r="K8" s="83"/>
      <c r="L8" s="14"/>
      <c r="M8" s="14"/>
    </row>
    <row r="9" spans="2:13" ht="13.5" customHeight="1" x14ac:dyDescent="0.45">
      <c r="B9" s="6"/>
      <c r="C9" s="73" t="s">
        <v>35</v>
      </c>
      <c r="D9" s="74"/>
      <c r="E9" s="74"/>
      <c r="F9" s="74"/>
      <c r="G9" s="74"/>
      <c r="H9" s="74"/>
      <c r="I9" s="20"/>
      <c r="J9" s="20"/>
      <c r="K9" s="20"/>
      <c r="L9" s="21"/>
      <c r="M9" s="9"/>
    </row>
    <row r="10" spans="2:13" ht="3.75" customHeight="1" x14ac:dyDescent="0.45">
      <c r="B10" s="6"/>
      <c r="C10" s="19"/>
      <c r="D10" s="22"/>
      <c r="E10" s="22"/>
      <c r="F10" s="22"/>
      <c r="G10" s="22"/>
      <c r="H10" s="22"/>
      <c r="I10" s="22"/>
      <c r="J10" s="22"/>
      <c r="K10" s="23"/>
      <c r="L10" s="23"/>
      <c r="M10" s="9"/>
    </row>
    <row r="11" spans="2:13" ht="17.100000000000001" customHeight="1" x14ac:dyDescent="0.45">
      <c r="B11" s="6"/>
      <c r="C11" s="11" t="s">
        <v>11</v>
      </c>
      <c r="D11" s="24"/>
      <c r="E11" s="24"/>
      <c r="F11" s="24"/>
      <c r="G11" s="24"/>
      <c r="H11" s="24"/>
      <c r="I11" s="77" t="s">
        <v>10</v>
      </c>
      <c r="J11" s="77"/>
      <c r="K11" s="77"/>
      <c r="L11" s="5"/>
      <c r="M11" s="9"/>
    </row>
    <row r="12" spans="2:13" ht="17.100000000000001" customHeight="1" x14ac:dyDescent="0.45">
      <c r="B12" s="6"/>
      <c r="C12" s="25" t="s">
        <v>37</v>
      </c>
      <c r="D12" s="20" t="s">
        <v>66</v>
      </c>
      <c r="E12" s="20"/>
      <c r="F12" s="20"/>
      <c r="G12" s="20"/>
      <c r="H12" s="22"/>
      <c r="I12" s="108" t="s">
        <v>65</v>
      </c>
      <c r="J12" s="84"/>
      <c r="K12" s="85"/>
      <c r="L12" s="9"/>
      <c r="M12" s="9"/>
    </row>
    <row r="13" spans="2:13" ht="13.5" customHeight="1" x14ac:dyDescent="0.45">
      <c r="B13" s="6"/>
      <c r="C13" s="81" t="s">
        <v>39</v>
      </c>
      <c r="D13" s="82"/>
      <c r="E13" s="82"/>
      <c r="F13" s="82"/>
      <c r="G13" s="22"/>
      <c r="H13" s="22"/>
      <c r="I13" s="22"/>
      <c r="J13" s="22"/>
      <c r="K13" s="22"/>
      <c r="L13" s="9"/>
      <c r="M13" s="9"/>
    </row>
    <row r="14" spans="2:13" ht="18" customHeight="1" x14ac:dyDescent="0.45">
      <c r="B14" s="6"/>
      <c r="C14" s="16" t="s">
        <v>38</v>
      </c>
      <c r="D14" s="17" t="s">
        <v>71</v>
      </c>
      <c r="E14" s="18"/>
      <c r="F14" s="18"/>
      <c r="G14" s="18"/>
      <c r="H14" s="18"/>
      <c r="I14" s="72" t="s">
        <v>70</v>
      </c>
      <c r="J14" s="72"/>
      <c r="K14" s="72"/>
      <c r="L14" s="9"/>
      <c r="M14" s="9"/>
    </row>
    <row r="15" spans="2:13" ht="16.5" customHeight="1" x14ac:dyDescent="0.45">
      <c r="B15" s="6"/>
      <c r="C15" s="86" t="s">
        <v>36</v>
      </c>
      <c r="D15" s="87"/>
      <c r="E15" s="87"/>
      <c r="F15" s="87"/>
      <c r="G15" s="87"/>
      <c r="H15" s="87"/>
      <c r="I15" s="22"/>
      <c r="J15" s="22"/>
      <c r="K15" s="22"/>
      <c r="L15" s="9"/>
      <c r="M15" s="9"/>
    </row>
    <row r="16" spans="2:13" ht="8.25" customHeight="1" x14ac:dyDescent="0.45">
      <c r="B16" s="6"/>
      <c r="C16" s="26"/>
      <c r="D16" s="27"/>
      <c r="E16" s="27"/>
      <c r="F16" s="27"/>
      <c r="G16" s="27"/>
      <c r="H16" s="27"/>
      <c r="I16" s="22"/>
      <c r="J16" s="22"/>
      <c r="K16" s="22"/>
      <c r="L16" s="9"/>
      <c r="M16" s="9"/>
    </row>
    <row r="17" spans="2:13" ht="17.100000000000001" customHeight="1" x14ac:dyDescent="0.45">
      <c r="B17" s="6"/>
      <c r="C17" s="88" t="s">
        <v>12</v>
      </c>
      <c r="D17" s="89"/>
      <c r="E17" s="27" t="s">
        <v>13</v>
      </c>
      <c r="F17" s="27" t="s">
        <v>14</v>
      </c>
      <c r="G17" s="27" t="s">
        <v>15</v>
      </c>
      <c r="H17" s="28" t="s">
        <v>57</v>
      </c>
      <c r="I17" s="90" t="s">
        <v>16</v>
      </c>
      <c r="J17" s="90"/>
      <c r="K17" s="22"/>
      <c r="L17" s="9"/>
      <c r="M17" s="9"/>
    </row>
    <row r="18" spans="2:13" ht="17.100000000000001" customHeight="1" x14ac:dyDescent="0.45">
      <c r="B18" s="6"/>
      <c r="C18" s="26"/>
      <c r="D18" s="27"/>
      <c r="E18" s="27"/>
      <c r="F18" s="27" t="s">
        <v>17</v>
      </c>
      <c r="G18" s="28" t="s">
        <v>55</v>
      </c>
      <c r="H18" s="28" t="s">
        <v>56</v>
      </c>
      <c r="I18" s="22"/>
      <c r="J18" s="22"/>
      <c r="K18" s="22"/>
      <c r="L18" s="9"/>
      <c r="M18" s="9"/>
    </row>
    <row r="19" spans="2:13" ht="6" customHeight="1" x14ac:dyDescent="0.45">
      <c r="B19" s="6"/>
      <c r="C19" s="29"/>
      <c r="D19" s="30"/>
      <c r="E19" s="30"/>
      <c r="F19" s="30"/>
      <c r="G19" s="30"/>
      <c r="H19" s="30"/>
      <c r="I19" s="20"/>
      <c r="J19" s="20"/>
      <c r="K19" s="20"/>
      <c r="L19" s="21"/>
      <c r="M19" s="9"/>
    </row>
    <row r="20" spans="2:13" ht="3.75" customHeight="1" x14ac:dyDescent="0.45">
      <c r="B20" s="6"/>
      <c r="C20" s="27"/>
      <c r="D20" s="27"/>
      <c r="E20" s="27"/>
      <c r="F20" s="27"/>
      <c r="G20" s="27"/>
      <c r="H20" s="27"/>
      <c r="I20" s="22"/>
      <c r="J20" s="22"/>
      <c r="K20" s="23"/>
      <c r="L20" s="23"/>
      <c r="M20" s="9"/>
    </row>
    <row r="21" spans="2:13" ht="17.100000000000001" customHeight="1" x14ac:dyDescent="0.45">
      <c r="B21" s="6"/>
      <c r="C21" s="91" t="s">
        <v>0</v>
      </c>
      <c r="D21" s="92"/>
      <c r="E21" s="92"/>
      <c r="F21" s="92"/>
      <c r="G21" s="93"/>
      <c r="H21" s="31" t="s">
        <v>3</v>
      </c>
      <c r="I21" s="31" t="s">
        <v>5</v>
      </c>
      <c r="J21" s="5"/>
      <c r="K21" s="31" t="s">
        <v>2</v>
      </c>
      <c r="L21" s="5"/>
      <c r="M21" s="9"/>
    </row>
    <row r="22" spans="2:13" ht="17.100000000000001" customHeight="1" x14ac:dyDescent="0.45">
      <c r="B22" s="6"/>
      <c r="C22" s="94"/>
      <c r="D22" s="95"/>
      <c r="E22" s="95"/>
      <c r="F22" s="95"/>
      <c r="G22" s="96"/>
      <c r="H22" s="32" t="s">
        <v>4</v>
      </c>
      <c r="I22" s="32" t="s">
        <v>6</v>
      </c>
      <c r="J22" s="21"/>
      <c r="K22" s="32" t="s">
        <v>1</v>
      </c>
      <c r="L22" s="21"/>
      <c r="M22" s="9"/>
    </row>
    <row r="23" spans="2:13" ht="17.100000000000001" customHeight="1" x14ac:dyDescent="0.45">
      <c r="B23" s="6"/>
      <c r="C23" s="33" t="s">
        <v>18</v>
      </c>
      <c r="D23" s="22"/>
      <c r="E23" s="22"/>
      <c r="F23" s="22"/>
      <c r="G23" s="9"/>
      <c r="H23" s="34"/>
      <c r="I23" s="35"/>
      <c r="J23" s="36"/>
      <c r="K23" s="37">
        <f t="shared" ref="K23:K35" si="0">I23*3%</f>
        <v>0</v>
      </c>
      <c r="L23" s="38"/>
      <c r="M23" s="9"/>
    </row>
    <row r="24" spans="2:13" ht="17.100000000000001" customHeight="1" x14ac:dyDescent="0.45">
      <c r="B24" s="6"/>
      <c r="C24" s="6" t="s">
        <v>19</v>
      </c>
      <c r="D24" s="22"/>
      <c r="E24" s="22"/>
      <c r="F24" s="22"/>
      <c r="G24" s="9"/>
      <c r="H24" s="39"/>
      <c r="I24" s="35"/>
      <c r="J24" s="40"/>
      <c r="K24" s="37">
        <f t="shared" si="0"/>
        <v>0</v>
      </c>
      <c r="L24" s="41"/>
      <c r="M24" s="9"/>
    </row>
    <row r="25" spans="2:13" ht="17.100000000000001" customHeight="1" x14ac:dyDescent="0.45">
      <c r="B25" s="6"/>
      <c r="C25" s="6" t="s">
        <v>20</v>
      </c>
      <c r="D25" s="22"/>
      <c r="E25" s="22"/>
      <c r="F25" s="22"/>
      <c r="G25" s="9"/>
      <c r="H25" s="39"/>
      <c r="I25" s="35"/>
      <c r="J25" s="40"/>
      <c r="K25" s="37">
        <f t="shared" si="0"/>
        <v>0</v>
      </c>
      <c r="L25" s="41"/>
      <c r="M25" s="9"/>
    </row>
    <row r="26" spans="2:13" ht="17.100000000000001" customHeight="1" x14ac:dyDescent="0.45">
      <c r="B26" s="6"/>
      <c r="C26" s="6" t="s">
        <v>21</v>
      </c>
      <c r="D26" s="22"/>
      <c r="E26" s="22"/>
      <c r="F26" s="22"/>
      <c r="G26" s="9"/>
      <c r="H26" s="39"/>
      <c r="I26" s="35"/>
      <c r="J26" s="40"/>
      <c r="K26" s="37">
        <f t="shared" si="0"/>
        <v>0</v>
      </c>
      <c r="L26" s="41"/>
      <c r="M26" s="9"/>
    </row>
    <row r="27" spans="2:13" ht="17.100000000000001" customHeight="1" x14ac:dyDescent="0.45">
      <c r="B27" s="6"/>
      <c r="C27" s="6" t="s">
        <v>22</v>
      </c>
      <c r="D27" s="22"/>
      <c r="E27" s="22"/>
      <c r="F27" s="22"/>
      <c r="G27" s="9"/>
      <c r="H27" s="39"/>
      <c r="I27" s="35"/>
      <c r="J27" s="40"/>
      <c r="K27" s="37">
        <f t="shared" si="0"/>
        <v>0</v>
      </c>
      <c r="L27" s="41"/>
      <c r="M27" s="9"/>
    </row>
    <row r="28" spans="2:13" ht="17.100000000000001" customHeight="1" x14ac:dyDescent="0.45">
      <c r="B28" s="6"/>
      <c r="C28" s="69" t="s">
        <v>40</v>
      </c>
      <c r="D28" s="70"/>
      <c r="E28" s="70"/>
      <c r="F28" s="70"/>
      <c r="G28" s="71"/>
      <c r="H28" s="39"/>
      <c r="I28" s="35"/>
      <c r="J28" s="40"/>
      <c r="K28" s="37">
        <f t="shared" si="0"/>
        <v>0</v>
      </c>
      <c r="L28" s="41"/>
      <c r="M28" s="9"/>
    </row>
    <row r="29" spans="2:13" ht="17.100000000000001" customHeight="1" x14ac:dyDescent="0.45">
      <c r="B29" s="6"/>
      <c r="C29" s="6"/>
      <c r="E29" s="22" t="s">
        <v>41</v>
      </c>
      <c r="F29" s="22"/>
      <c r="G29" s="9"/>
      <c r="H29" s="39"/>
      <c r="I29" s="35"/>
      <c r="J29" s="40"/>
      <c r="K29" s="37">
        <f t="shared" si="0"/>
        <v>0</v>
      </c>
      <c r="L29" s="41"/>
      <c r="M29" s="9"/>
    </row>
    <row r="30" spans="2:13" ht="17.100000000000001" customHeight="1" x14ac:dyDescent="0.45">
      <c r="B30" s="6"/>
      <c r="C30" s="6"/>
      <c r="E30" s="22" t="s">
        <v>42</v>
      </c>
      <c r="F30" s="22"/>
      <c r="G30" s="9"/>
      <c r="H30" s="39"/>
      <c r="I30" s="35"/>
      <c r="J30" s="40"/>
      <c r="K30" s="37">
        <f t="shared" si="0"/>
        <v>0</v>
      </c>
      <c r="L30" s="41"/>
      <c r="M30" s="9"/>
    </row>
    <row r="31" spans="2:13" ht="17.100000000000001" customHeight="1" x14ac:dyDescent="0.45">
      <c r="B31" s="6"/>
      <c r="C31" s="6"/>
      <c r="E31" s="22" t="s">
        <v>43</v>
      </c>
      <c r="F31" s="22"/>
      <c r="G31" s="9"/>
      <c r="H31" s="39"/>
      <c r="I31" s="35"/>
      <c r="J31" s="40"/>
      <c r="K31" s="37">
        <f t="shared" si="0"/>
        <v>0</v>
      </c>
      <c r="L31" s="41"/>
      <c r="M31" s="9"/>
    </row>
    <row r="32" spans="2:13" ht="17.100000000000001" customHeight="1" x14ac:dyDescent="0.45">
      <c r="B32" s="6"/>
      <c r="C32" s="6"/>
      <c r="E32" s="22" t="s">
        <v>44</v>
      </c>
      <c r="F32" s="22"/>
      <c r="G32" s="9"/>
      <c r="H32" s="39"/>
      <c r="I32" s="42"/>
      <c r="J32" s="40"/>
      <c r="K32" s="37">
        <f t="shared" si="0"/>
        <v>0</v>
      </c>
      <c r="L32" s="41"/>
      <c r="M32" s="9"/>
    </row>
    <row r="33" spans="2:13" ht="17.100000000000001" customHeight="1" x14ac:dyDescent="0.45">
      <c r="B33" s="6"/>
      <c r="C33" s="69" t="s">
        <v>45</v>
      </c>
      <c r="D33" s="70"/>
      <c r="E33" s="70"/>
      <c r="F33" s="70"/>
      <c r="G33" s="71"/>
      <c r="H33" s="39"/>
      <c r="I33" s="43"/>
      <c r="J33" s="44"/>
      <c r="K33" s="37">
        <f t="shared" si="0"/>
        <v>0</v>
      </c>
      <c r="L33" s="41"/>
      <c r="M33" s="9"/>
    </row>
    <row r="34" spans="2:13" ht="17.100000000000001" customHeight="1" x14ac:dyDescent="0.45">
      <c r="B34" s="6"/>
      <c r="C34" s="69" t="s">
        <v>46</v>
      </c>
      <c r="D34" s="70"/>
      <c r="E34" s="70"/>
      <c r="F34" s="70"/>
      <c r="G34" s="71"/>
      <c r="H34" s="39"/>
      <c r="I34" s="43"/>
      <c r="J34" s="43"/>
      <c r="K34" s="37">
        <f t="shared" si="0"/>
        <v>0</v>
      </c>
      <c r="L34" s="41"/>
      <c r="M34" s="9"/>
    </row>
    <row r="35" spans="2:13" ht="17.100000000000001" customHeight="1" x14ac:dyDescent="0.45">
      <c r="B35" s="6"/>
      <c r="C35" s="69" t="s">
        <v>48</v>
      </c>
      <c r="D35" s="70"/>
      <c r="E35" s="70"/>
      <c r="F35" s="70"/>
      <c r="G35" s="71"/>
      <c r="H35" s="39"/>
      <c r="I35" s="45"/>
      <c r="J35" s="43"/>
      <c r="K35" s="37">
        <f t="shared" si="0"/>
        <v>0</v>
      </c>
      <c r="L35" s="41"/>
      <c r="M35" s="9"/>
    </row>
    <row r="36" spans="2:13" ht="17.100000000000001" customHeight="1" x14ac:dyDescent="0.45">
      <c r="B36" s="6"/>
      <c r="C36" s="6" t="s">
        <v>47</v>
      </c>
      <c r="D36" s="22"/>
      <c r="E36" s="22"/>
      <c r="F36" s="22"/>
      <c r="G36" s="9"/>
      <c r="H36" s="39">
        <v>43831</v>
      </c>
      <c r="I36" s="45">
        <v>1299.07</v>
      </c>
      <c r="J36" s="43"/>
      <c r="K36" s="37">
        <f>I36*3%</f>
        <v>38.972099999999998</v>
      </c>
      <c r="L36" s="41"/>
      <c r="M36" s="9"/>
    </row>
    <row r="37" spans="2:13" ht="17.100000000000001" customHeight="1" x14ac:dyDescent="0.45">
      <c r="B37" s="6"/>
      <c r="C37" s="6" t="s">
        <v>49</v>
      </c>
      <c r="D37" s="22"/>
      <c r="E37" s="22"/>
      <c r="F37" s="22"/>
      <c r="G37" s="9"/>
      <c r="H37" s="39"/>
      <c r="I37" s="43"/>
      <c r="J37" s="43"/>
      <c r="K37" s="37">
        <f t="shared" ref="K37:K40" si="1">I37*3%</f>
        <v>0</v>
      </c>
      <c r="L37" s="41"/>
      <c r="M37" s="9"/>
    </row>
    <row r="38" spans="2:13" ht="17.100000000000001" customHeight="1" x14ac:dyDescent="0.45">
      <c r="B38" s="6"/>
      <c r="C38" s="6" t="s">
        <v>50</v>
      </c>
      <c r="D38" s="22"/>
      <c r="E38" s="22"/>
      <c r="F38" s="22"/>
      <c r="G38" s="9"/>
      <c r="H38" s="39"/>
      <c r="I38" s="43"/>
      <c r="J38" s="43"/>
      <c r="K38" s="37">
        <f t="shared" si="1"/>
        <v>0</v>
      </c>
      <c r="L38" s="41"/>
      <c r="M38" s="9"/>
    </row>
    <row r="39" spans="2:13" ht="17.100000000000001" customHeight="1" x14ac:dyDescent="0.45">
      <c r="B39" s="6"/>
      <c r="C39" s="69" t="s">
        <v>51</v>
      </c>
      <c r="D39" s="70"/>
      <c r="E39" s="70"/>
      <c r="F39" s="70"/>
      <c r="G39" s="71"/>
      <c r="H39" s="46"/>
      <c r="I39" s="37"/>
      <c r="J39" s="37"/>
      <c r="K39" s="37">
        <f t="shared" si="1"/>
        <v>0</v>
      </c>
      <c r="L39" s="41"/>
      <c r="M39" s="9"/>
    </row>
    <row r="40" spans="2:13" ht="17.100000000000001" customHeight="1" x14ac:dyDescent="0.45">
      <c r="B40" s="6"/>
      <c r="C40" s="47" t="s">
        <v>58</v>
      </c>
      <c r="D40" s="48"/>
      <c r="E40" s="48"/>
      <c r="F40" s="48"/>
      <c r="G40" s="49"/>
      <c r="H40" s="50"/>
      <c r="I40" s="51"/>
      <c r="J40" s="51"/>
      <c r="K40" s="37">
        <f t="shared" si="1"/>
        <v>0</v>
      </c>
      <c r="L40" s="52"/>
      <c r="M40" s="9"/>
    </row>
    <row r="41" spans="2:13" ht="17.100000000000001" customHeight="1" thickBot="1" x14ac:dyDescent="0.5">
      <c r="B41" s="6"/>
      <c r="C41" s="31"/>
      <c r="D41" s="4"/>
      <c r="E41" s="4"/>
      <c r="F41" s="102" t="s">
        <v>23</v>
      </c>
      <c r="G41" s="102"/>
      <c r="H41" s="103"/>
      <c r="I41" s="53">
        <f>SUM(I23:I40)</f>
        <v>1299.07</v>
      </c>
      <c r="J41" s="54"/>
      <c r="K41" s="55">
        <f>SUM(K23:K40)</f>
        <v>38.972099999999998</v>
      </c>
      <c r="L41" s="56"/>
      <c r="M41" s="9"/>
    </row>
    <row r="42" spans="2:13" ht="17.100000000000001" customHeight="1" thickTop="1" x14ac:dyDescent="0.45">
      <c r="B42" s="6"/>
      <c r="C42" s="57" t="str">
        <f>"รวมเงินภาษีที่หักนำส่ง   "&amp;BAHTTEXT(K41)</f>
        <v>รวมเงินภาษีที่หักนำส่ง   สามสิบแปดบาทเก้าสิบเจ็ดสตางค์</v>
      </c>
      <c r="D42" s="48"/>
      <c r="E42" s="20"/>
      <c r="F42" s="48"/>
      <c r="G42" s="48"/>
      <c r="H42" s="48"/>
      <c r="I42" s="48"/>
      <c r="J42" s="48"/>
      <c r="K42" s="48"/>
      <c r="L42" s="21"/>
      <c r="M42" s="9"/>
    </row>
    <row r="43" spans="2:13" ht="3.75" customHeight="1" x14ac:dyDescent="0.45">
      <c r="B43" s="6"/>
      <c r="C43" s="7"/>
      <c r="D43" s="7"/>
      <c r="E43" s="7"/>
      <c r="F43" s="7"/>
      <c r="G43" s="7"/>
      <c r="H43" s="7"/>
      <c r="I43" s="7"/>
      <c r="J43" s="7"/>
      <c r="K43" s="7"/>
      <c r="L43" s="24"/>
      <c r="M43" s="9"/>
    </row>
    <row r="44" spans="2:13" ht="17.100000000000001" customHeight="1" x14ac:dyDescent="0.45">
      <c r="B44" s="6"/>
      <c r="C44" s="58" t="s">
        <v>59</v>
      </c>
      <c r="D44" s="7"/>
      <c r="E44" s="7" t="s">
        <v>60</v>
      </c>
      <c r="F44" s="7" t="s">
        <v>61</v>
      </c>
      <c r="G44" s="7"/>
      <c r="H44" s="7" t="s">
        <v>62</v>
      </c>
      <c r="I44" s="7"/>
      <c r="J44" s="7"/>
      <c r="K44" s="7"/>
      <c r="L44" s="20"/>
      <c r="M44" s="9"/>
    </row>
    <row r="45" spans="2:13" ht="17.100000000000001" customHeight="1" x14ac:dyDescent="0.45">
      <c r="B45" s="6"/>
      <c r="C45" s="104" t="s">
        <v>24</v>
      </c>
      <c r="D45" s="105"/>
      <c r="E45" s="23" t="s">
        <v>63</v>
      </c>
      <c r="F45" s="59"/>
      <c r="G45" s="60" t="s">
        <v>28</v>
      </c>
      <c r="H45" s="105" t="s">
        <v>30</v>
      </c>
      <c r="I45" s="105"/>
      <c r="J45" s="105" t="s">
        <v>29</v>
      </c>
      <c r="K45" s="105"/>
      <c r="L45" s="106"/>
      <c r="M45" s="9"/>
    </row>
    <row r="46" spans="2:13" ht="3.75" customHeight="1" x14ac:dyDescent="0.45">
      <c r="B46" s="6"/>
      <c r="C46" s="7"/>
      <c r="D46" s="7"/>
      <c r="E46" s="7"/>
      <c r="F46" s="7"/>
      <c r="G46" s="7"/>
      <c r="H46" s="7"/>
      <c r="I46" s="7"/>
      <c r="J46" s="7"/>
      <c r="K46" s="7"/>
      <c r="L46" s="24"/>
      <c r="M46" s="9"/>
    </row>
    <row r="47" spans="2:13" ht="18.95" customHeight="1" x14ac:dyDescent="0.45">
      <c r="B47" s="6"/>
      <c r="C47" s="107" t="s">
        <v>27</v>
      </c>
      <c r="D47" s="102"/>
      <c r="E47" s="102"/>
      <c r="F47" s="102"/>
      <c r="G47" s="102"/>
      <c r="H47" s="102"/>
      <c r="I47" s="102"/>
      <c r="J47" s="102"/>
      <c r="K47" s="102"/>
      <c r="L47" s="103"/>
      <c r="M47" s="9"/>
    </row>
    <row r="48" spans="2:13" ht="18.95" customHeight="1" x14ac:dyDescent="0.45">
      <c r="B48" s="6"/>
      <c r="C48" s="97" t="s">
        <v>74</v>
      </c>
      <c r="D48" s="72"/>
      <c r="E48" s="72"/>
      <c r="F48" s="72"/>
      <c r="G48" s="72"/>
      <c r="H48" s="72"/>
      <c r="I48" s="72"/>
      <c r="J48" s="72"/>
      <c r="K48" s="72"/>
      <c r="L48" s="98"/>
      <c r="M48" s="9"/>
    </row>
    <row r="49" spans="2:13" s="22" customFormat="1" ht="18.95" customHeight="1" x14ac:dyDescent="0.45">
      <c r="B49" s="6"/>
      <c r="C49" s="97" t="s">
        <v>73</v>
      </c>
      <c r="D49" s="72"/>
      <c r="E49" s="72"/>
      <c r="F49" s="72"/>
      <c r="G49" s="72"/>
      <c r="H49" s="72"/>
      <c r="I49" s="72"/>
      <c r="J49" s="72"/>
      <c r="K49" s="72"/>
      <c r="L49" s="98"/>
      <c r="M49" s="9"/>
    </row>
    <row r="50" spans="2:13" s="22" customFormat="1" ht="18.95" customHeight="1" x14ac:dyDescent="0.45">
      <c r="B50" s="6"/>
      <c r="C50" s="99" t="s">
        <v>52</v>
      </c>
      <c r="D50" s="100"/>
      <c r="E50" s="100"/>
      <c r="F50" s="100"/>
      <c r="G50" s="100"/>
      <c r="H50" s="100"/>
      <c r="I50" s="100"/>
      <c r="J50" s="100"/>
      <c r="K50" s="100"/>
      <c r="L50" s="101"/>
      <c r="M50" s="9"/>
    </row>
    <row r="51" spans="2:13" ht="5.25" customHeight="1" x14ac:dyDescent="0.45">
      <c r="B51" s="6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9"/>
    </row>
    <row r="52" spans="2:13" s="62" customFormat="1" ht="15.95" customHeight="1" x14ac:dyDescent="0.4">
      <c r="B52" s="63"/>
      <c r="C52" s="64" t="s">
        <v>26</v>
      </c>
      <c r="E52" s="64" t="s">
        <v>34</v>
      </c>
      <c r="F52" s="64"/>
      <c r="G52" s="64"/>
      <c r="H52" s="64"/>
      <c r="I52" s="64"/>
      <c r="J52" s="64"/>
      <c r="K52" s="64"/>
      <c r="L52" s="64"/>
      <c r="M52" s="65"/>
    </row>
    <row r="53" spans="2:13" s="62" customFormat="1" ht="15.95" customHeight="1" x14ac:dyDescent="0.4">
      <c r="B53" s="63"/>
      <c r="C53" s="64" t="s">
        <v>25</v>
      </c>
      <c r="E53" s="64" t="s">
        <v>53</v>
      </c>
      <c r="F53" s="64"/>
      <c r="G53" s="64"/>
      <c r="H53" s="64"/>
      <c r="I53" s="64"/>
      <c r="J53" s="64"/>
      <c r="K53" s="64"/>
      <c r="L53" s="64"/>
      <c r="M53" s="65"/>
    </row>
    <row r="54" spans="2:13" s="62" customFormat="1" ht="15.95" customHeight="1" x14ac:dyDescent="0.4">
      <c r="B54" s="66"/>
      <c r="C54" s="67"/>
      <c r="D54" s="67"/>
      <c r="E54" s="67" t="s">
        <v>54</v>
      </c>
      <c r="F54" s="67"/>
      <c r="G54" s="67"/>
      <c r="H54" s="67"/>
      <c r="I54" s="67"/>
      <c r="J54" s="67"/>
      <c r="K54" s="67"/>
      <c r="L54" s="67"/>
      <c r="M54" s="68"/>
    </row>
    <row r="55" spans="2:13" ht="9.9499999999999993" customHeight="1" x14ac:dyDescent="0.4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2:13" ht="17.100000000000001" customHeight="1" x14ac:dyDescent="0.45">
      <c r="B56" s="62" t="s">
        <v>69</v>
      </c>
    </row>
    <row r="57" spans="2:13" ht="15" customHeight="1" x14ac:dyDescent="0.45"/>
    <row r="58" spans="2:13" ht="20.100000000000001" customHeight="1" x14ac:dyDescent="0.45">
      <c r="B58" s="2"/>
      <c r="C58" s="3"/>
      <c r="D58" s="3"/>
      <c r="E58" s="75" t="s">
        <v>7</v>
      </c>
      <c r="F58" s="75"/>
      <c r="G58" s="75"/>
      <c r="H58" s="75"/>
      <c r="I58" s="3"/>
      <c r="J58" s="3"/>
      <c r="K58" s="4" t="s">
        <v>64</v>
      </c>
      <c r="L58" s="3"/>
      <c r="M58" s="5"/>
    </row>
    <row r="59" spans="2:13" ht="17.100000000000001" customHeight="1" x14ac:dyDescent="0.45">
      <c r="B59" s="6"/>
      <c r="C59" s="7"/>
      <c r="D59" s="7"/>
      <c r="E59" s="76" t="s">
        <v>8</v>
      </c>
      <c r="F59" s="76"/>
      <c r="G59" s="76"/>
      <c r="H59" s="76"/>
      <c r="I59" s="8" t="s">
        <v>72</v>
      </c>
      <c r="J59" s="7"/>
      <c r="K59" s="1" t="str">
        <f>IF(K4="","",K4)</f>
        <v>????/?????</v>
      </c>
      <c r="L59" s="7"/>
      <c r="M59" s="9"/>
    </row>
    <row r="60" spans="2:13" s="15" customFormat="1" ht="17.100000000000001" customHeight="1" x14ac:dyDescent="0.45">
      <c r="B60" s="10"/>
      <c r="C60" s="11" t="s">
        <v>9</v>
      </c>
      <c r="D60" s="12"/>
      <c r="E60" s="12"/>
      <c r="F60" s="12"/>
      <c r="G60" s="12"/>
      <c r="H60" s="12"/>
      <c r="I60" s="77" t="s">
        <v>10</v>
      </c>
      <c r="J60" s="77"/>
      <c r="K60" s="77"/>
      <c r="L60" s="13"/>
      <c r="M60" s="14"/>
    </row>
    <row r="61" spans="2:13" s="15" customFormat="1" ht="20.100000000000001" customHeight="1" x14ac:dyDescent="0.2">
      <c r="B61" s="10"/>
      <c r="C61" s="16" t="s">
        <v>32</v>
      </c>
      <c r="D61" s="17" t="str">
        <f>ฉ.1!name</f>
        <v>ชื่อบริษัท ผู้มีหน้าที่หักภาษี ณ. ที่จ่าย</v>
      </c>
      <c r="E61" s="18"/>
      <c r="F61" s="18"/>
      <c r="G61" s="18"/>
      <c r="H61" s="19"/>
      <c r="I61" s="78" t="str">
        <f>TAXID</f>
        <v>XXXXXXXXXXXXX</v>
      </c>
      <c r="J61" s="79"/>
      <c r="K61" s="80"/>
      <c r="L61" s="14"/>
      <c r="M61" s="14"/>
    </row>
    <row r="62" spans="2:13" s="15" customFormat="1" ht="12.75" customHeight="1" x14ac:dyDescent="0.2">
      <c r="B62" s="10"/>
      <c r="C62" s="81" t="s">
        <v>39</v>
      </c>
      <c r="D62" s="82"/>
      <c r="E62" s="82"/>
      <c r="F62" s="82"/>
      <c r="G62" s="19"/>
      <c r="H62" s="19"/>
      <c r="I62" s="19"/>
      <c r="J62" s="19"/>
      <c r="K62" s="19"/>
      <c r="L62" s="14"/>
      <c r="M62" s="14"/>
    </row>
    <row r="63" spans="2:13" s="15" customFormat="1" ht="18" customHeight="1" x14ac:dyDescent="0.2">
      <c r="B63" s="10"/>
      <c r="C63" s="16" t="s">
        <v>33</v>
      </c>
      <c r="D63" s="18" t="str">
        <f>addr</f>
        <v>ที่อยู่ของบริษัทผู้หักภาษี ณ.ที่จ่าย</v>
      </c>
      <c r="E63" s="18"/>
      <c r="F63" s="18"/>
      <c r="G63" s="18"/>
      <c r="H63" s="18"/>
      <c r="I63" s="83" t="str">
        <f>BRANCH</f>
        <v>สำนักงานใหญ่(หรือสาขาที่ ?????)</v>
      </c>
      <c r="J63" s="83"/>
      <c r="K63" s="83"/>
      <c r="L63" s="14"/>
      <c r="M63" s="14"/>
    </row>
    <row r="64" spans="2:13" ht="13.5" customHeight="1" x14ac:dyDescent="0.45">
      <c r="B64" s="6"/>
      <c r="C64" s="73" t="s">
        <v>35</v>
      </c>
      <c r="D64" s="74"/>
      <c r="E64" s="74"/>
      <c r="F64" s="74"/>
      <c r="G64" s="74"/>
      <c r="H64" s="74"/>
      <c r="I64" s="20"/>
      <c r="J64" s="20"/>
      <c r="K64" s="20"/>
      <c r="L64" s="21"/>
      <c r="M64" s="9"/>
    </row>
    <row r="65" spans="2:13" ht="3.75" customHeight="1" x14ac:dyDescent="0.45">
      <c r="B65" s="6"/>
      <c r="C65" s="19"/>
      <c r="D65" s="22"/>
      <c r="E65" s="22"/>
      <c r="F65" s="22"/>
      <c r="G65" s="22"/>
      <c r="H65" s="22"/>
      <c r="I65" s="22"/>
      <c r="J65" s="22"/>
      <c r="K65" s="23"/>
      <c r="L65" s="23"/>
      <c r="M65" s="9"/>
    </row>
    <row r="66" spans="2:13" ht="17.100000000000001" customHeight="1" x14ac:dyDescent="0.45">
      <c r="B66" s="6"/>
      <c r="C66" s="11" t="s">
        <v>11</v>
      </c>
      <c r="D66" s="24"/>
      <c r="E66" s="24"/>
      <c r="F66" s="24"/>
      <c r="G66" s="24"/>
      <c r="H66" s="24"/>
      <c r="I66" s="77" t="s">
        <v>10</v>
      </c>
      <c r="J66" s="77"/>
      <c r="K66" s="77"/>
      <c r="L66" s="5"/>
      <c r="M66" s="9"/>
    </row>
    <row r="67" spans="2:13" ht="17.100000000000001" customHeight="1" x14ac:dyDescent="0.45">
      <c r="B67" s="6"/>
      <c r="C67" s="25" t="s">
        <v>37</v>
      </c>
      <c r="D67" s="20" t="str">
        <f>name2</f>
        <v>บริษัท รพี เทคโนโลยี จำกัด</v>
      </c>
      <c r="E67" s="20"/>
      <c r="F67" s="20"/>
      <c r="G67" s="20"/>
      <c r="H67" s="22"/>
      <c r="I67" s="109" t="str">
        <f>TAXID2</f>
        <v>0105556124590</v>
      </c>
      <c r="J67" s="110"/>
      <c r="K67" s="111"/>
      <c r="L67" s="9"/>
      <c r="M67" s="9"/>
    </row>
    <row r="68" spans="2:13" ht="13.5" customHeight="1" x14ac:dyDescent="0.45">
      <c r="B68" s="6"/>
      <c r="C68" s="81" t="s">
        <v>39</v>
      </c>
      <c r="D68" s="82"/>
      <c r="E68" s="82"/>
      <c r="F68" s="82"/>
      <c r="G68" s="22"/>
      <c r="H68" s="22"/>
      <c r="I68" s="22"/>
      <c r="J68" s="22"/>
      <c r="K68" s="22"/>
      <c r="L68" s="9"/>
      <c r="M68" s="9"/>
    </row>
    <row r="69" spans="2:13" ht="18" customHeight="1" x14ac:dyDescent="0.45">
      <c r="B69" s="6"/>
      <c r="C69" s="16" t="s">
        <v>38</v>
      </c>
      <c r="D69" s="17" t="str">
        <f>ADDR2</f>
        <v>เลขที่ 470/43 แขวงคลองถนน เขตสายไหม กรุงเทพมหานคร 10220</v>
      </c>
      <c r="E69" s="18"/>
      <c r="F69" s="18"/>
      <c r="G69" s="18"/>
      <c r="H69" s="18"/>
      <c r="I69" s="72" t="str">
        <f>BRANCH2</f>
        <v>สำนักงานใหญ่</v>
      </c>
      <c r="J69" s="72"/>
      <c r="K69" s="72"/>
      <c r="L69" s="9"/>
      <c r="M69" s="9"/>
    </row>
    <row r="70" spans="2:13" ht="16.5" customHeight="1" x14ac:dyDescent="0.45">
      <c r="B70" s="6"/>
      <c r="C70" s="86" t="s">
        <v>36</v>
      </c>
      <c r="D70" s="87"/>
      <c r="E70" s="87"/>
      <c r="F70" s="87"/>
      <c r="G70" s="87"/>
      <c r="H70" s="87"/>
      <c r="I70" s="22"/>
      <c r="J70" s="22"/>
      <c r="K70" s="22"/>
      <c r="L70" s="9"/>
      <c r="M70" s="9"/>
    </row>
    <row r="71" spans="2:13" ht="8.25" customHeight="1" x14ac:dyDescent="0.45">
      <c r="B71" s="6"/>
      <c r="C71" s="26"/>
      <c r="D71" s="27"/>
      <c r="E71" s="27"/>
      <c r="F71" s="27"/>
      <c r="G71" s="27"/>
      <c r="H71" s="27"/>
      <c r="I71" s="22"/>
      <c r="J71" s="22"/>
      <c r="K71" s="22"/>
      <c r="L71" s="9"/>
      <c r="M71" s="9"/>
    </row>
    <row r="72" spans="2:13" ht="17.100000000000001" customHeight="1" x14ac:dyDescent="0.45">
      <c r="B72" s="6"/>
      <c r="C72" s="88" t="s">
        <v>12</v>
      </c>
      <c r="D72" s="89"/>
      <c r="E72" s="27" t="s">
        <v>13</v>
      </c>
      <c r="F72" s="27" t="s">
        <v>14</v>
      </c>
      <c r="G72" s="27" t="s">
        <v>15</v>
      </c>
      <c r="H72" s="28" t="s">
        <v>57</v>
      </c>
      <c r="I72" s="90" t="s">
        <v>16</v>
      </c>
      <c r="J72" s="90"/>
      <c r="K72" s="22"/>
      <c r="L72" s="9"/>
      <c r="M72" s="9"/>
    </row>
    <row r="73" spans="2:13" ht="17.100000000000001" customHeight="1" x14ac:dyDescent="0.45">
      <c r="B73" s="6"/>
      <c r="C73" s="26"/>
      <c r="D73" s="27"/>
      <c r="E73" s="27"/>
      <c r="F73" s="27" t="s">
        <v>17</v>
      </c>
      <c r="G73" s="28" t="s">
        <v>55</v>
      </c>
      <c r="H73" s="28" t="s">
        <v>56</v>
      </c>
      <c r="I73" s="22"/>
      <c r="J73" s="22"/>
      <c r="K73" s="22"/>
      <c r="L73" s="9"/>
      <c r="M73" s="9"/>
    </row>
    <row r="74" spans="2:13" ht="6" customHeight="1" x14ac:dyDescent="0.45">
      <c r="B74" s="6"/>
      <c r="C74" s="29"/>
      <c r="D74" s="30"/>
      <c r="E74" s="30"/>
      <c r="F74" s="30"/>
      <c r="G74" s="30"/>
      <c r="H74" s="30"/>
      <c r="I74" s="20"/>
      <c r="J74" s="20"/>
      <c r="K74" s="20"/>
      <c r="L74" s="21"/>
      <c r="M74" s="9"/>
    </row>
    <row r="75" spans="2:13" ht="3.75" customHeight="1" x14ac:dyDescent="0.45">
      <c r="B75" s="6"/>
      <c r="C75" s="27"/>
      <c r="D75" s="27"/>
      <c r="E75" s="27"/>
      <c r="F75" s="27"/>
      <c r="G75" s="27"/>
      <c r="H75" s="27"/>
      <c r="I75" s="22"/>
      <c r="J75" s="22"/>
      <c r="K75" s="23"/>
      <c r="L75" s="23"/>
      <c r="M75" s="9"/>
    </row>
    <row r="76" spans="2:13" ht="17.100000000000001" customHeight="1" x14ac:dyDescent="0.45">
      <c r="B76" s="6"/>
      <c r="C76" s="91" t="s">
        <v>0</v>
      </c>
      <c r="D76" s="92"/>
      <c r="E76" s="92"/>
      <c r="F76" s="92"/>
      <c r="G76" s="93"/>
      <c r="H76" s="31" t="s">
        <v>3</v>
      </c>
      <c r="I76" s="31" t="s">
        <v>5</v>
      </c>
      <c r="J76" s="5"/>
      <c r="K76" s="31" t="s">
        <v>2</v>
      </c>
      <c r="L76" s="5"/>
      <c r="M76" s="9"/>
    </row>
    <row r="77" spans="2:13" ht="17.100000000000001" customHeight="1" x14ac:dyDescent="0.45">
      <c r="B77" s="6"/>
      <c r="C77" s="94"/>
      <c r="D77" s="95"/>
      <c r="E77" s="95"/>
      <c r="F77" s="95"/>
      <c r="G77" s="96"/>
      <c r="H77" s="32" t="s">
        <v>4</v>
      </c>
      <c r="I77" s="32" t="s">
        <v>6</v>
      </c>
      <c r="J77" s="21"/>
      <c r="K77" s="32" t="s">
        <v>1</v>
      </c>
      <c r="L77" s="21"/>
      <c r="M77" s="9"/>
    </row>
    <row r="78" spans="2:13" ht="17.100000000000001" customHeight="1" x14ac:dyDescent="0.45">
      <c r="B78" s="6"/>
      <c r="C78" s="33" t="s">
        <v>18</v>
      </c>
      <c r="D78" s="22"/>
      <c r="E78" s="22"/>
      <c r="F78" s="22"/>
      <c r="G78" s="9"/>
      <c r="H78" s="34" t="str">
        <f>IF(H23="","",H23)</f>
        <v/>
      </c>
      <c r="I78" s="35" t="str">
        <f>IF(I23="","",I23)</f>
        <v/>
      </c>
      <c r="J78" s="36"/>
      <c r="K78" s="37">
        <f t="shared" ref="K78:K95" si="2">IF(K23="","",K23)</f>
        <v>0</v>
      </c>
      <c r="L78" s="38"/>
      <c r="M78" s="9"/>
    </row>
    <row r="79" spans="2:13" ht="17.100000000000001" customHeight="1" x14ac:dyDescent="0.45">
      <c r="B79" s="6"/>
      <c r="C79" s="6" t="s">
        <v>19</v>
      </c>
      <c r="D79" s="22"/>
      <c r="E79" s="22"/>
      <c r="F79" s="22"/>
      <c r="G79" s="9"/>
      <c r="H79" s="39" t="str">
        <f t="shared" ref="H79:I79" si="3">IF(H24="","",H24)</f>
        <v/>
      </c>
      <c r="I79" s="35" t="str">
        <f t="shared" si="3"/>
        <v/>
      </c>
      <c r="J79" s="40"/>
      <c r="K79" s="37">
        <f t="shared" si="2"/>
        <v>0</v>
      </c>
      <c r="L79" s="41"/>
      <c r="M79" s="9"/>
    </row>
    <row r="80" spans="2:13" ht="17.100000000000001" customHeight="1" x14ac:dyDescent="0.45">
      <c r="B80" s="6"/>
      <c r="C80" s="6" t="s">
        <v>20</v>
      </c>
      <c r="D80" s="22"/>
      <c r="E80" s="22"/>
      <c r="F80" s="22"/>
      <c r="G80" s="9"/>
      <c r="H80" s="39" t="str">
        <f t="shared" ref="H80:I80" si="4">IF(H25="","",H25)</f>
        <v/>
      </c>
      <c r="I80" s="35" t="str">
        <f t="shared" si="4"/>
        <v/>
      </c>
      <c r="J80" s="40"/>
      <c r="K80" s="37">
        <f t="shared" si="2"/>
        <v>0</v>
      </c>
      <c r="L80" s="41"/>
      <c r="M80" s="9"/>
    </row>
    <row r="81" spans="2:13" ht="17.100000000000001" customHeight="1" x14ac:dyDescent="0.45">
      <c r="B81" s="6"/>
      <c r="C81" s="6" t="s">
        <v>21</v>
      </c>
      <c r="D81" s="22"/>
      <c r="E81" s="22"/>
      <c r="F81" s="22"/>
      <c r="G81" s="9"/>
      <c r="H81" s="39" t="str">
        <f t="shared" ref="H81:I81" si="5">IF(H26="","",H26)</f>
        <v/>
      </c>
      <c r="I81" s="35" t="str">
        <f t="shared" si="5"/>
        <v/>
      </c>
      <c r="J81" s="40"/>
      <c r="K81" s="37">
        <f t="shared" si="2"/>
        <v>0</v>
      </c>
      <c r="L81" s="41"/>
      <c r="M81" s="9"/>
    </row>
    <row r="82" spans="2:13" ht="17.100000000000001" customHeight="1" x14ac:dyDescent="0.45">
      <c r="B82" s="6"/>
      <c r="C82" s="6" t="s">
        <v>22</v>
      </c>
      <c r="D82" s="22"/>
      <c r="E82" s="22"/>
      <c r="F82" s="22"/>
      <c r="G82" s="9"/>
      <c r="H82" s="39" t="str">
        <f t="shared" ref="H82:I82" si="6">IF(H27="","",H27)</f>
        <v/>
      </c>
      <c r="I82" s="35" t="str">
        <f t="shared" si="6"/>
        <v/>
      </c>
      <c r="J82" s="40"/>
      <c r="K82" s="37">
        <f t="shared" si="2"/>
        <v>0</v>
      </c>
      <c r="L82" s="41"/>
      <c r="M82" s="9"/>
    </row>
    <row r="83" spans="2:13" ht="17.100000000000001" customHeight="1" x14ac:dyDescent="0.45">
      <c r="B83" s="6"/>
      <c r="C83" s="69" t="s">
        <v>40</v>
      </c>
      <c r="D83" s="70"/>
      <c r="E83" s="70"/>
      <c r="F83" s="70"/>
      <c r="G83" s="71"/>
      <c r="H83" s="39" t="str">
        <f t="shared" ref="H83:I83" si="7">IF(H28="","",H28)</f>
        <v/>
      </c>
      <c r="I83" s="35" t="str">
        <f t="shared" si="7"/>
        <v/>
      </c>
      <c r="J83" s="40"/>
      <c r="K83" s="37">
        <f t="shared" si="2"/>
        <v>0</v>
      </c>
      <c r="L83" s="41"/>
      <c r="M83" s="9"/>
    </row>
    <row r="84" spans="2:13" ht="17.100000000000001" customHeight="1" x14ac:dyDescent="0.45">
      <c r="B84" s="6"/>
      <c r="C84" s="6"/>
      <c r="E84" s="22" t="s">
        <v>41</v>
      </c>
      <c r="F84" s="22"/>
      <c r="G84" s="9"/>
      <c r="H84" s="39" t="str">
        <f t="shared" ref="H84:I84" si="8">IF(H29="","",H29)</f>
        <v/>
      </c>
      <c r="I84" s="35" t="str">
        <f t="shared" si="8"/>
        <v/>
      </c>
      <c r="J84" s="40"/>
      <c r="K84" s="37">
        <f t="shared" si="2"/>
        <v>0</v>
      </c>
      <c r="L84" s="41"/>
      <c r="M84" s="9"/>
    </row>
    <row r="85" spans="2:13" ht="17.100000000000001" customHeight="1" x14ac:dyDescent="0.45">
      <c r="B85" s="6"/>
      <c r="C85" s="6"/>
      <c r="E85" s="22" t="s">
        <v>42</v>
      </c>
      <c r="F85" s="22"/>
      <c r="G85" s="9"/>
      <c r="H85" s="39" t="str">
        <f t="shared" ref="H85:I85" si="9">IF(H30="","",H30)</f>
        <v/>
      </c>
      <c r="I85" s="35" t="str">
        <f t="shared" si="9"/>
        <v/>
      </c>
      <c r="J85" s="40"/>
      <c r="K85" s="37">
        <f t="shared" si="2"/>
        <v>0</v>
      </c>
      <c r="L85" s="41"/>
      <c r="M85" s="9"/>
    </row>
    <row r="86" spans="2:13" ht="17.100000000000001" customHeight="1" x14ac:dyDescent="0.45">
      <c r="B86" s="6"/>
      <c r="C86" s="6"/>
      <c r="E86" s="22" t="s">
        <v>43</v>
      </c>
      <c r="F86" s="22"/>
      <c r="G86" s="9"/>
      <c r="H86" s="39" t="str">
        <f t="shared" ref="H86:I86" si="10">IF(H31="","",H31)</f>
        <v/>
      </c>
      <c r="I86" s="35" t="str">
        <f t="shared" si="10"/>
        <v/>
      </c>
      <c r="J86" s="40"/>
      <c r="K86" s="37">
        <f t="shared" si="2"/>
        <v>0</v>
      </c>
      <c r="L86" s="41"/>
      <c r="M86" s="9"/>
    </row>
    <row r="87" spans="2:13" ht="17.100000000000001" customHeight="1" x14ac:dyDescent="0.45">
      <c r="B87" s="6"/>
      <c r="C87" s="6"/>
      <c r="E87" s="22" t="s">
        <v>44</v>
      </c>
      <c r="F87" s="22"/>
      <c r="G87" s="9"/>
      <c r="H87" s="39" t="str">
        <f t="shared" ref="H87:I87" si="11">IF(H32="","",H32)</f>
        <v/>
      </c>
      <c r="I87" s="35" t="str">
        <f t="shared" si="11"/>
        <v/>
      </c>
      <c r="J87" s="40"/>
      <c r="K87" s="37">
        <f t="shared" si="2"/>
        <v>0</v>
      </c>
      <c r="L87" s="41"/>
      <c r="M87" s="9"/>
    </row>
    <row r="88" spans="2:13" ht="17.100000000000001" customHeight="1" x14ac:dyDescent="0.45">
      <c r="B88" s="6"/>
      <c r="C88" s="69" t="s">
        <v>45</v>
      </c>
      <c r="D88" s="70"/>
      <c r="E88" s="70"/>
      <c r="F88" s="70"/>
      <c r="G88" s="71"/>
      <c r="H88" s="39" t="str">
        <f t="shared" ref="H88:I88" si="12">IF(H33="","",H33)</f>
        <v/>
      </c>
      <c r="I88" s="35" t="str">
        <f t="shared" si="12"/>
        <v/>
      </c>
      <c r="J88" s="44"/>
      <c r="K88" s="37">
        <f t="shared" si="2"/>
        <v>0</v>
      </c>
      <c r="L88" s="41"/>
      <c r="M88" s="9"/>
    </row>
    <row r="89" spans="2:13" ht="17.100000000000001" customHeight="1" x14ac:dyDescent="0.45">
      <c r="B89" s="6"/>
      <c r="C89" s="69" t="s">
        <v>46</v>
      </c>
      <c r="D89" s="70"/>
      <c r="E89" s="70"/>
      <c r="F89" s="70"/>
      <c r="G89" s="71"/>
      <c r="H89" s="39" t="str">
        <f t="shared" ref="H89:I89" si="13">IF(H34="","",H34)</f>
        <v/>
      </c>
      <c r="I89" s="35" t="str">
        <f t="shared" si="13"/>
        <v/>
      </c>
      <c r="J89" s="43"/>
      <c r="K89" s="37">
        <f t="shared" si="2"/>
        <v>0</v>
      </c>
      <c r="L89" s="41"/>
      <c r="M89" s="9"/>
    </row>
    <row r="90" spans="2:13" ht="17.100000000000001" customHeight="1" x14ac:dyDescent="0.45">
      <c r="B90" s="6"/>
      <c r="C90" s="69" t="s">
        <v>48</v>
      </c>
      <c r="D90" s="70"/>
      <c r="E90" s="70"/>
      <c r="F90" s="70"/>
      <c r="G90" s="71"/>
      <c r="H90" s="39" t="str">
        <f t="shared" ref="H90:I90" si="14">IF(H35="","",H35)</f>
        <v/>
      </c>
      <c r="I90" s="35" t="str">
        <f t="shared" si="14"/>
        <v/>
      </c>
      <c r="J90" s="43"/>
      <c r="K90" s="37">
        <f t="shared" si="2"/>
        <v>0</v>
      </c>
      <c r="L90" s="41"/>
      <c r="M90" s="9"/>
    </row>
    <row r="91" spans="2:13" ht="17.100000000000001" customHeight="1" x14ac:dyDescent="0.45">
      <c r="B91" s="6"/>
      <c r="C91" s="6" t="s">
        <v>47</v>
      </c>
      <c r="D91" s="22"/>
      <c r="E91" s="22"/>
      <c r="F91" s="22"/>
      <c r="G91" s="9"/>
      <c r="H91" s="39">
        <f t="shared" ref="H91:I91" si="15">IF(H36="","",H36)</f>
        <v>43831</v>
      </c>
      <c r="I91" s="35">
        <f t="shared" si="15"/>
        <v>1299.07</v>
      </c>
      <c r="J91" s="43"/>
      <c r="K91" s="37">
        <f t="shared" si="2"/>
        <v>38.972099999999998</v>
      </c>
      <c r="L91" s="41"/>
      <c r="M91" s="9"/>
    </row>
    <row r="92" spans="2:13" ht="17.100000000000001" customHeight="1" x14ac:dyDescent="0.45">
      <c r="B92" s="6"/>
      <c r="C92" s="6" t="s">
        <v>49</v>
      </c>
      <c r="D92" s="22"/>
      <c r="E92" s="22"/>
      <c r="F92" s="22"/>
      <c r="G92" s="9"/>
      <c r="H92" s="39" t="str">
        <f t="shared" ref="H92:I92" si="16">IF(H37="","",H37)</f>
        <v/>
      </c>
      <c r="I92" s="35" t="str">
        <f t="shared" si="16"/>
        <v/>
      </c>
      <c r="J92" s="43"/>
      <c r="K92" s="37">
        <f t="shared" si="2"/>
        <v>0</v>
      </c>
      <c r="L92" s="41"/>
      <c r="M92" s="9"/>
    </row>
    <row r="93" spans="2:13" ht="17.100000000000001" customHeight="1" x14ac:dyDescent="0.45">
      <c r="B93" s="6"/>
      <c r="C93" s="6" t="s">
        <v>50</v>
      </c>
      <c r="D93" s="22"/>
      <c r="E93" s="22"/>
      <c r="F93" s="22"/>
      <c r="G93" s="9"/>
      <c r="H93" s="39" t="str">
        <f t="shared" ref="H93:I93" si="17">IF(H38="","",H38)</f>
        <v/>
      </c>
      <c r="I93" s="35" t="str">
        <f t="shared" si="17"/>
        <v/>
      </c>
      <c r="J93" s="43"/>
      <c r="K93" s="37">
        <f t="shared" si="2"/>
        <v>0</v>
      </c>
      <c r="L93" s="41"/>
      <c r="M93" s="9"/>
    </row>
    <row r="94" spans="2:13" ht="17.100000000000001" customHeight="1" x14ac:dyDescent="0.45">
      <c r="B94" s="6"/>
      <c r="C94" s="69" t="s">
        <v>51</v>
      </c>
      <c r="D94" s="70"/>
      <c r="E94" s="70"/>
      <c r="F94" s="70"/>
      <c r="G94" s="71"/>
      <c r="H94" s="46" t="str">
        <f t="shared" ref="H94:I94" si="18">IF(H39="","",H39)</f>
        <v/>
      </c>
      <c r="I94" s="35" t="str">
        <f t="shared" si="18"/>
        <v/>
      </c>
      <c r="J94" s="37"/>
      <c r="K94" s="37">
        <f t="shared" si="2"/>
        <v>0</v>
      </c>
      <c r="L94" s="41"/>
      <c r="M94" s="9"/>
    </row>
    <row r="95" spans="2:13" ht="17.100000000000001" customHeight="1" x14ac:dyDescent="0.45">
      <c r="B95" s="6"/>
      <c r="C95" s="47" t="s">
        <v>58</v>
      </c>
      <c r="D95" s="48"/>
      <c r="E95" s="48"/>
      <c r="F95" s="48"/>
      <c r="G95" s="49"/>
      <c r="H95" s="50" t="str">
        <f t="shared" ref="H95:I95" si="19">IF(H40="","",H40)</f>
        <v/>
      </c>
      <c r="I95" s="35" t="str">
        <f t="shared" si="19"/>
        <v/>
      </c>
      <c r="J95" s="51"/>
      <c r="K95" s="61">
        <f t="shared" si="2"/>
        <v>0</v>
      </c>
      <c r="L95" s="52"/>
      <c r="M95" s="9"/>
    </row>
    <row r="96" spans="2:13" ht="17.100000000000001" customHeight="1" thickBot="1" x14ac:dyDescent="0.5">
      <c r="B96" s="6"/>
      <c r="C96" s="31"/>
      <c r="D96" s="4"/>
      <c r="E96" s="4"/>
      <c r="F96" s="102" t="s">
        <v>23</v>
      </c>
      <c r="G96" s="102"/>
      <c r="H96" s="103"/>
      <c r="I96" s="53">
        <f>SUM(I78:I95)</f>
        <v>1299.07</v>
      </c>
      <c r="J96" s="54"/>
      <c r="K96" s="55">
        <f>SUM(K78:K95)</f>
        <v>38.972099999999998</v>
      </c>
      <c r="L96" s="56"/>
      <c r="M96" s="9"/>
    </row>
    <row r="97" spans="2:13" ht="17.100000000000001" customHeight="1" thickTop="1" x14ac:dyDescent="0.45">
      <c r="B97" s="6"/>
      <c r="C97" s="57" t="str">
        <f>"รวมเงินภาษีที่หักนำส่ง   "&amp;BAHTTEXT(K96)</f>
        <v>รวมเงินภาษีที่หักนำส่ง   สามสิบแปดบาทเก้าสิบเจ็ดสตางค์</v>
      </c>
      <c r="D97" s="48"/>
      <c r="E97" s="20"/>
      <c r="F97" s="48"/>
      <c r="G97" s="48"/>
      <c r="H97" s="48"/>
      <c r="I97" s="48"/>
      <c r="J97" s="48"/>
      <c r="K97" s="48"/>
      <c r="L97" s="21"/>
      <c r="M97" s="9"/>
    </row>
    <row r="98" spans="2:13" ht="3.75" customHeight="1" x14ac:dyDescent="0.45">
      <c r="B98" s="6"/>
      <c r="C98" s="7"/>
      <c r="D98" s="7"/>
      <c r="E98" s="7"/>
      <c r="F98" s="7"/>
      <c r="G98" s="7"/>
      <c r="H98" s="7"/>
      <c r="I98" s="7"/>
      <c r="J98" s="7"/>
      <c r="K98" s="7"/>
      <c r="L98" s="24"/>
      <c r="M98" s="9"/>
    </row>
    <row r="99" spans="2:13" ht="17.100000000000001" customHeight="1" x14ac:dyDescent="0.45">
      <c r="B99" s="6"/>
      <c r="C99" s="58" t="s">
        <v>59</v>
      </c>
      <c r="D99" s="7"/>
      <c r="E99" s="7" t="s">
        <v>60</v>
      </c>
      <c r="F99" s="7" t="s">
        <v>61</v>
      </c>
      <c r="G99" s="7"/>
      <c r="H99" s="7" t="s">
        <v>62</v>
      </c>
      <c r="I99" s="7"/>
      <c r="J99" s="7"/>
      <c r="K99" s="7"/>
      <c r="L99" s="20"/>
      <c r="M99" s="9"/>
    </row>
    <row r="100" spans="2:13" ht="17.100000000000001" customHeight="1" x14ac:dyDescent="0.45">
      <c r="B100" s="6"/>
      <c r="C100" s="104" t="s">
        <v>24</v>
      </c>
      <c r="D100" s="105"/>
      <c r="E100" s="23" t="s">
        <v>63</v>
      </c>
      <c r="F100" s="59"/>
      <c r="G100" s="60" t="s">
        <v>28</v>
      </c>
      <c r="H100" s="105" t="s">
        <v>30</v>
      </c>
      <c r="I100" s="105"/>
      <c r="J100" s="105" t="s">
        <v>29</v>
      </c>
      <c r="K100" s="105"/>
      <c r="L100" s="106"/>
      <c r="M100" s="9"/>
    </row>
    <row r="101" spans="2:13" ht="3.75" customHeight="1" x14ac:dyDescent="0.45"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24"/>
      <c r="M101" s="9"/>
    </row>
    <row r="102" spans="2:13" ht="18.95" customHeight="1" x14ac:dyDescent="0.45">
      <c r="B102" s="6"/>
      <c r="C102" s="107" t="s">
        <v>27</v>
      </c>
      <c r="D102" s="102"/>
      <c r="E102" s="102"/>
      <c r="F102" s="102"/>
      <c r="G102" s="102"/>
      <c r="H102" s="102"/>
      <c r="I102" s="102"/>
      <c r="J102" s="102"/>
      <c r="K102" s="102"/>
      <c r="L102" s="103"/>
      <c r="M102" s="9"/>
    </row>
    <row r="103" spans="2:13" ht="18.95" customHeight="1" x14ac:dyDescent="0.45">
      <c r="B103" s="6"/>
      <c r="C103" s="97" t="s">
        <v>74</v>
      </c>
      <c r="D103" s="72"/>
      <c r="E103" s="72"/>
      <c r="F103" s="72"/>
      <c r="G103" s="72"/>
      <c r="H103" s="72"/>
      <c r="I103" s="72"/>
      <c r="J103" s="72"/>
      <c r="K103" s="72"/>
      <c r="L103" s="98"/>
      <c r="M103" s="9"/>
    </row>
    <row r="104" spans="2:13" s="22" customFormat="1" ht="18.95" customHeight="1" x14ac:dyDescent="0.45">
      <c r="B104" s="6"/>
      <c r="C104" s="97" t="s">
        <v>73</v>
      </c>
      <c r="D104" s="72"/>
      <c r="E104" s="72"/>
      <c r="F104" s="72"/>
      <c r="G104" s="72"/>
      <c r="H104" s="72"/>
      <c r="I104" s="72"/>
      <c r="J104" s="72"/>
      <c r="K104" s="72"/>
      <c r="L104" s="98"/>
      <c r="M104" s="9"/>
    </row>
    <row r="105" spans="2:13" s="22" customFormat="1" ht="18.95" customHeight="1" x14ac:dyDescent="0.45">
      <c r="B105" s="6"/>
      <c r="C105" s="99" t="s">
        <v>52</v>
      </c>
      <c r="D105" s="100"/>
      <c r="E105" s="100"/>
      <c r="F105" s="100"/>
      <c r="G105" s="100"/>
      <c r="H105" s="100"/>
      <c r="I105" s="100"/>
      <c r="J105" s="100"/>
      <c r="K105" s="100"/>
      <c r="L105" s="101"/>
      <c r="M105" s="9"/>
    </row>
    <row r="106" spans="2:13" ht="5.25" customHeight="1" x14ac:dyDescent="0.45">
      <c r="B106" s="6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9"/>
    </row>
    <row r="107" spans="2:13" s="62" customFormat="1" ht="15.95" customHeight="1" x14ac:dyDescent="0.4">
      <c r="B107" s="63"/>
      <c r="C107" s="64" t="s">
        <v>26</v>
      </c>
      <c r="E107" s="64" t="s">
        <v>34</v>
      </c>
      <c r="F107" s="64"/>
      <c r="G107" s="64"/>
      <c r="H107" s="64"/>
      <c r="I107" s="64"/>
      <c r="J107" s="64"/>
      <c r="K107" s="64"/>
      <c r="L107" s="64"/>
      <c r="M107" s="65"/>
    </row>
    <row r="108" spans="2:13" s="62" customFormat="1" ht="15.95" customHeight="1" x14ac:dyDescent="0.4">
      <c r="B108" s="63"/>
      <c r="C108" s="64" t="s">
        <v>25</v>
      </c>
      <c r="E108" s="64" t="s">
        <v>53</v>
      </c>
      <c r="F108" s="64"/>
      <c r="G108" s="64"/>
      <c r="H108" s="64"/>
      <c r="I108" s="64"/>
      <c r="J108" s="64"/>
      <c r="K108" s="64"/>
      <c r="L108" s="64"/>
      <c r="M108" s="65"/>
    </row>
    <row r="109" spans="2:13" s="62" customFormat="1" ht="15.95" customHeight="1" x14ac:dyDescent="0.4">
      <c r="B109" s="66"/>
      <c r="C109" s="67"/>
      <c r="D109" s="67"/>
      <c r="E109" s="67" t="s">
        <v>54</v>
      </c>
      <c r="F109" s="67"/>
      <c r="G109" s="67"/>
      <c r="H109" s="67"/>
      <c r="I109" s="67"/>
      <c r="J109" s="67"/>
      <c r="K109" s="67"/>
      <c r="L109" s="67"/>
      <c r="M109" s="68"/>
    </row>
    <row r="110" spans="2:13" ht="9.9499999999999993" customHeight="1" x14ac:dyDescent="0.4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2:13" ht="17.100000000000001" customHeight="1" x14ac:dyDescent="0.45">
      <c r="B111" s="62" t="s">
        <v>68</v>
      </c>
    </row>
    <row r="112" spans="2:13" ht="15.95" customHeight="1" x14ac:dyDescent="0.45"/>
    <row r="113" spans="2:13" ht="20.100000000000001" customHeight="1" x14ac:dyDescent="0.45">
      <c r="B113" s="2"/>
      <c r="C113" s="3"/>
      <c r="D113" s="3"/>
      <c r="E113" s="75" t="s">
        <v>7</v>
      </c>
      <c r="F113" s="75"/>
      <c r="G113" s="75"/>
      <c r="H113" s="75"/>
      <c r="I113" s="3"/>
      <c r="J113" s="3"/>
      <c r="K113" s="4" t="s">
        <v>64</v>
      </c>
      <c r="L113" s="3"/>
      <c r="M113" s="5"/>
    </row>
    <row r="114" spans="2:13" ht="17.100000000000001" customHeight="1" x14ac:dyDescent="0.45">
      <c r="B114" s="6"/>
      <c r="C114" s="7"/>
      <c r="D114" s="7"/>
      <c r="E114" s="76" t="s">
        <v>8</v>
      </c>
      <c r="F114" s="76"/>
      <c r="G114" s="76"/>
      <c r="H114" s="76"/>
      <c r="I114" s="8" t="s">
        <v>72</v>
      </c>
      <c r="J114" s="7"/>
      <c r="K114" s="1" t="str">
        <f>IF(K4="","",K4)</f>
        <v>????/?????</v>
      </c>
      <c r="L114" s="7"/>
      <c r="M114" s="9"/>
    </row>
    <row r="115" spans="2:13" s="15" customFormat="1" ht="17.100000000000001" customHeight="1" x14ac:dyDescent="0.45">
      <c r="B115" s="10"/>
      <c r="C115" s="11" t="s">
        <v>9</v>
      </c>
      <c r="D115" s="12"/>
      <c r="E115" s="12"/>
      <c r="F115" s="12"/>
      <c r="G115" s="12"/>
      <c r="H115" s="12"/>
      <c r="I115" s="77" t="s">
        <v>10</v>
      </c>
      <c r="J115" s="77"/>
      <c r="K115" s="77"/>
      <c r="L115" s="13"/>
      <c r="M115" s="14"/>
    </row>
    <row r="116" spans="2:13" s="15" customFormat="1" ht="20.100000000000001" customHeight="1" x14ac:dyDescent="0.2">
      <c r="B116" s="10"/>
      <c r="C116" s="16" t="s">
        <v>32</v>
      </c>
      <c r="D116" s="17" t="str">
        <f>name</f>
        <v>ชื่อบริษัท ผู้มีหน้าที่หักภาษี ณ. ที่จ่าย</v>
      </c>
      <c r="E116" s="18"/>
      <c r="F116" s="18"/>
      <c r="G116" s="18"/>
      <c r="H116" s="19"/>
      <c r="I116" s="78" t="str">
        <f>TAXID</f>
        <v>XXXXXXXXXXXXX</v>
      </c>
      <c r="J116" s="79"/>
      <c r="K116" s="80"/>
      <c r="L116" s="14"/>
      <c r="M116" s="14"/>
    </row>
    <row r="117" spans="2:13" s="15" customFormat="1" ht="12.75" customHeight="1" x14ac:dyDescent="0.2">
      <c r="B117" s="10"/>
      <c r="C117" s="81" t="s">
        <v>39</v>
      </c>
      <c r="D117" s="82"/>
      <c r="E117" s="82"/>
      <c r="F117" s="82"/>
      <c r="G117" s="19"/>
      <c r="H117" s="19"/>
      <c r="I117" s="19"/>
      <c r="J117" s="19"/>
      <c r="K117" s="19"/>
      <c r="L117" s="14"/>
      <c r="M117" s="14"/>
    </row>
    <row r="118" spans="2:13" s="15" customFormat="1" ht="18" customHeight="1" x14ac:dyDescent="0.2">
      <c r="B118" s="10"/>
      <c r="C118" s="16" t="s">
        <v>33</v>
      </c>
      <c r="D118" s="18" t="str">
        <f>addr</f>
        <v>ที่อยู่ของบริษัทผู้หักภาษี ณ.ที่จ่าย</v>
      </c>
      <c r="E118" s="18"/>
      <c r="F118" s="18"/>
      <c r="G118" s="18"/>
      <c r="H118" s="18"/>
      <c r="I118" s="83" t="str">
        <f>BRANCH</f>
        <v>สำนักงานใหญ่(หรือสาขาที่ ?????)</v>
      </c>
      <c r="J118" s="83"/>
      <c r="K118" s="83"/>
      <c r="L118" s="14"/>
      <c r="M118" s="14"/>
    </row>
    <row r="119" spans="2:13" ht="13.5" customHeight="1" x14ac:dyDescent="0.45">
      <c r="B119" s="6"/>
      <c r="C119" s="73" t="s">
        <v>35</v>
      </c>
      <c r="D119" s="74"/>
      <c r="E119" s="74"/>
      <c r="F119" s="74"/>
      <c r="G119" s="74"/>
      <c r="H119" s="74"/>
      <c r="I119" s="20"/>
      <c r="J119" s="20"/>
      <c r="K119" s="20"/>
      <c r="L119" s="21"/>
      <c r="M119" s="9"/>
    </row>
    <row r="120" spans="2:13" ht="3.75" customHeight="1" x14ac:dyDescent="0.45">
      <c r="B120" s="6"/>
      <c r="C120" s="19"/>
      <c r="D120" s="22"/>
      <c r="E120" s="22"/>
      <c r="F120" s="22"/>
      <c r="G120" s="22"/>
      <c r="H120" s="22"/>
      <c r="I120" s="22"/>
      <c r="J120" s="22"/>
      <c r="K120" s="23"/>
      <c r="L120" s="23"/>
      <c r="M120" s="9"/>
    </row>
    <row r="121" spans="2:13" ht="17.100000000000001" customHeight="1" x14ac:dyDescent="0.45">
      <c r="B121" s="6"/>
      <c r="C121" s="11" t="s">
        <v>11</v>
      </c>
      <c r="D121" s="24"/>
      <c r="E121" s="24"/>
      <c r="F121" s="24"/>
      <c r="G121" s="24"/>
      <c r="H121" s="24"/>
      <c r="I121" s="77" t="s">
        <v>10</v>
      </c>
      <c r="J121" s="77"/>
      <c r="K121" s="77"/>
      <c r="L121" s="5"/>
      <c r="M121" s="9"/>
    </row>
    <row r="122" spans="2:13" ht="17.100000000000001" customHeight="1" x14ac:dyDescent="0.45">
      <c r="B122" s="6"/>
      <c r="C122" s="25" t="s">
        <v>37</v>
      </c>
      <c r="D122" s="20" t="str">
        <f>name2</f>
        <v>บริษัท รพี เทคโนโลยี จำกัด</v>
      </c>
      <c r="E122" s="20"/>
      <c r="F122" s="20"/>
      <c r="G122" s="20"/>
      <c r="H122" s="22"/>
      <c r="I122" s="112" t="str">
        <f>TAXID2</f>
        <v>0105556124590</v>
      </c>
      <c r="J122" s="110"/>
      <c r="K122" s="111"/>
      <c r="L122" s="9"/>
      <c r="M122" s="9"/>
    </row>
    <row r="123" spans="2:13" ht="13.5" customHeight="1" x14ac:dyDescent="0.45">
      <c r="B123" s="6"/>
      <c r="C123" s="81" t="s">
        <v>39</v>
      </c>
      <c r="D123" s="82"/>
      <c r="E123" s="82"/>
      <c r="F123" s="82"/>
      <c r="G123" s="22"/>
      <c r="H123" s="22"/>
      <c r="I123" s="22"/>
      <c r="J123" s="22"/>
      <c r="K123" s="22"/>
      <c r="L123" s="9"/>
      <c r="M123" s="9"/>
    </row>
    <row r="124" spans="2:13" ht="18" customHeight="1" x14ac:dyDescent="0.45">
      <c r="B124" s="6"/>
      <c r="C124" s="16" t="s">
        <v>38</v>
      </c>
      <c r="D124" s="17" t="str">
        <f>ADDR2</f>
        <v>เลขที่ 470/43 แขวงคลองถนน เขตสายไหม กรุงเทพมหานคร 10220</v>
      </c>
      <c r="E124" s="18"/>
      <c r="F124" s="18"/>
      <c r="G124" s="18"/>
      <c r="H124" s="18"/>
      <c r="I124" s="72" t="str">
        <f>BRANCH2</f>
        <v>สำนักงานใหญ่</v>
      </c>
      <c r="J124" s="72"/>
      <c r="K124" s="72"/>
      <c r="L124" s="9"/>
      <c r="M124" s="9"/>
    </row>
    <row r="125" spans="2:13" ht="16.5" customHeight="1" x14ac:dyDescent="0.45">
      <c r="B125" s="6"/>
      <c r="C125" s="86" t="s">
        <v>36</v>
      </c>
      <c r="D125" s="87"/>
      <c r="E125" s="87"/>
      <c r="F125" s="87"/>
      <c r="G125" s="87"/>
      <c r="H125" s="87"/>
      <c r="I125" s="22"/>
      <c r="J125" s="22"/>
      <c r="K125" s="22"/>
      <c r="L125" s="9"/>
      <c r="M125" s="9"/>
    </row>
    <row r="126" spans="2:13" ht="8.25" customHeight="1" x14ac:dyDescent="0.45">
      <c r="B126" s="6"/>
      <c r="C126" s="26"/>
      <c r="D126" s="27"/>
      <c r="E126" s="27"/>
      <c r="F126" s="27"/>
      <c r="G126" s="27"/>
      <c r="H126" s="27"/>
      <c r="I126" s="22"/>
      <c r="J126" s="22"/>
      <c r="K126" s="22"/>
      <c r="L126" s="9"/>
      <c r="M126" s="9"/>
    </row>
    <row r="127" spans="2:13" ht="17.100000000000001" customHeight="1" x14ac:dyDescent="0.45">
      <c r="B127" s="6"/>
      <c r="C127" s="88" t="s">
        <v>12</v>
      </c>
      <c r="D127" s="89"/>
      <c r="E127" s="27" t="s">
        <v>13</v>
      </c>
      <c r="F127" s="27" t="s">
        <v>14</v>
      </c>
      <c r="G127" s="27" t="s">
        <v>15</v>
      </c>
      <c r="H127" s="28" t="s">
        <v>57</v>
      </c>
      <c r="I127" s="90" t="s">
        <v>16</v>
      </c>
      <c r="J127" s="90"/>
      <c r="K127" s="22"/>
      <c r="L127" s="9"/>
      <c r="M127" s="9"/>
    </row>
    <row r="128" spans="2:13" ht="17.100000000000001" customHeight="1" x14ac:dyDescent="0.45">
      <c r="B128" s="6"/>
      <c r="C128" s="26"/>
      <c r="D128" s="27"/>
      <c r="E128" s="27"/>
      <c r="F128" s="27" t="s">
        <v>17</v>
      </c>
      <c r="G128" s="28" t="s">
        <v>55</v>
      </c>
      <c r="H128" s="28" t="s">
        <v>56</v>
      </c>
      <c r="I128" s="22"/>
      <c r="J128" s="22"/>
      <c r="K128" s="22"/>
      <c r="L128" s="9"/>
      <c r="M128" s="9"/>
    </row>
    <row r="129" spans="2:13" ht="6" customHeight="1" x14ac:dyDescent="0.45">
      <c r="B129" s="6"/>
      <c r="C129" s="29"/>
      <c r="D129" s="30"/>
      <c r="E129" s="30"/>
      <c r="F129" s="30"/>
      <c r="G129" s="30"/>
      <c r="H129" s="30"/>
      <c r="I129" s="20"/>
      <c r="J129" s="20"/>
      <c r="K129" s="20"/>
      <c r="L129" s="21"/>
      <c r="M129" s="9"/>
    </row>
    <row r="130" spans="2:13" ht="3.75" customHeight="1" x14ac:dyDescent="0.45">
      <c r="B130" s="6"/>
      <c r="C130" s="27"/>
      <c r="D130" s="27"/>
      <c r="E130" s="27"/>
      <c r="F130" s="27"/>
      <c r="G130" s="27"/>
      <c r="H130" s="27"/>
      <c r="I130" s="22"/>
      <c r="J130" s="22"/>
      <c r="K130" s="23"/>
      <c r="L130" s="23"/>
      <c r="M130" s="9"/>
    </row>
    <row r="131" spans="2:13" ht="17.100000000000001" customHeight="1" x14ac:dyDescent="0.45">
      <c r="B131" s="6"/>
      <c r="C131" s="91" t="s">
        <v>0</v>
      </c>
      <c r="D131" s="92"/>
      <c r="E131" s="92"/>
      <c r="F131" s="92"/>
      <c r="G131" s="93"/>
      <c r="H131" s="31" t="s">
        <v>3</v>
      </c>
      <c r="I131" s="31" t="s">
        <v>5</v>
      </c>
      <c r="J131" s="5"/>
      <c r="K131" s="31" t="s">
        <v>2</v>
      </c>
      <c r="L131" s="5"/>
      <c r="M131" s="9"/>
    </row>
    <row r="132" spans="2:13" ht="17.100000000000001" customHeight="1" x14ac:dyDescent="0.45">
      <c r="B132" s="6"/>
      <c r="C132" s="94"/>
      <c r="D132" s="95"/>
      <c r="E132" s="95"/>
      <c r="F132" s="95"/>
      <c r="G132" s="96"/>
      <c r="H132" s="32" t="s">
        <v>4</v>
      </c>
      <c r="I132" s="32" t="s">
        <v>6</v>
      </c>
      <c r="J132" s="21"/>
      <c r="K132" s="32" t="s">
        <v>1</v>
      </c>
      <c r="L132" s="21"/>
      <c r="M132" s="9"/>
    </row>
    <row r="133" spans="2:13" ht="17.100000000000001" customHeight="1" x14ac:dyDescent="0.45">
      <c r="B133" s="6"/>
      <c r="C133" s="33" t="s">
        <v>18</v>
      </c>
      <c r="D133" s="22"/>
      <c r="E133" s="22"/>
      <c r="F133" s="22"/>
      <c r="G133" s="9"/>
      <c r="H133" s="34" t="str">
        <f>IF(H78="","",H78)</f>
        <v/>
      </c>
      <c r="I133" s="35" t="str">
        <f>IF(I78="","",I78)</f>
        <v/>
      </c>
      <c r="J133" s="36"/>
      <c r="K133" s="37">
        <f t="shared" ref="K133:K150" si="20">IF(K78="","",K78)</f>
        <v>0</v>
      </c>
      <c r="L133" s="38"/>
      <c r="M133" s="9"/>
    </row>
    <row r="134" spans="2:13" ht="17.100000000000001" customHeight="1" x14ac:dyDescent="0.45">
      <c r="B134" s="6"/>
      <c r="C134" s="6" t="s">
        <v>19</v>
      </c>
      <c r="D134" s="22"/>
      <c r="E134" s="22"/>
      <c r="F134" s="22"/>
      <c r="G134" s="9"/>
      <c r="H134" s="39" t="str">
        <f t="shared" ref="H134:I134" si="21">IF(H79="","",H79)</f>
        <v/>
      </c>
      <c r="I134" s="35" t="str">
        <f t="shared" si="21"/>
        <v/>
      </c>
      <c r="J134" s="40"/>
      <c r="K134" s="37">
        <f t="shared" si="20"/>
        <v>0</v>
      </c>
      <c r="L134" s="41"/>
      <c r="M134" s="9"/>
    </row>
    <row r="135" spans="2:13" ht="17.100000000000001" customHeight="1" x14ac:dyDescent="0.45">
      <c r="B135" s="6"/>
      <c r="C135" s="6" t="s">
        <v>20</v>
      </c>
      <c r="D135" s="22"/>
      <c r="E135" s="22"/>
      <c r="F135" s="22"/>
      <c r="G135" s="9"/>
      <c r="H135" s="39" t="str">
        <f t="shared" ref="H135:I135" si="22">IF(H80="","",H80)</f>
        <v/>
      </c>
      <c r="I135" s="35" t="str">
        <f t="shared" si="22"/>
        <v/>
      </c>
      <c r="J135" s="40"/>
      <c r="K135" s="37">
        <f t="shared" si="20"/>
        <v>0</v>
      </c>
      <c r="L135" s="41"/>
      <c r="M135" s="9"/>
    </row>
    <row r="136" spans="2:13" ht="17.100000000000001" customHeight="1" x14ac:dyDescent="0.45">
      <c r="B136" s="6"/>
      <c r="C136" s="6" t="s">
        <v>21</v>
      </c>
      <c r="D136" s="22"/>
      <c r="E136" s="22"/>
      <c r="F136" s="22"/>
      <c r="G136" s="9"/>
      <c r="H136" s="39" t="str">
        <f t="shared" ref="H136:I136" si="23">IF(H81="","",H81)</f>
        <v/>
      </c>
      <c r="I136" s="35" t="str">
        <f t="shared" si="23"/>
        <v/>
      </c>
      <c r="J136" s="40"/>
      <c r="K136" s="37">
        <f t="shared" si="20"/>
        <v>0</v>
      </c>
      <c r="L136" s="41"/>
      <c r="M136" s="9"/>
    </row>
    <row r="137" spans="2:13" ht="17.100000000000001" customHeight="1" x14ac:dyDescent="0.45">
      <c r="B137" s="6"/>
      <c r="C137" s="6" t="s">
        <v>22</v>
      </c>
      <c r="D137" s="22"/>
      <c r="E137" s="22"/>
      <c r="F137" s="22"/>
      <c r="G137" s="9"/>
      <c r="H137" s="39" t="str">
        <f t="shared" ref="H137:I137" si="24">IF(H82="","",H82)</f>
        <v/>
      </c>
      <c r="I137" s="35" t="str">
        <f t="shared" si="24"/>
        <v/>
      </c>
      <c r="J137" s="40"/>
      <c r="K137" s="37">
        <f t="shared" si="20"/>
        <v>0</v>
      </c>
      <c r="L137" s="41"/>
      <c r="M137" s="9"/>
    </row>
    <row r="138" spans="2:13" ht="17.100000000000001" customHeight="1" x14ac:dyDescent="0.45">
      <c r="B138" s="6"/>
      <c r="C138" s="69" t="s">
        <v>40</v>
      </c>
      <c r="D138" s="70"/>
      <c r="E138" s="70"/>
      <c r="F138" s="70"/>
      <c r="G138" s="71"/>
      <c r="H138" s="39" t="str">
        <f t="shared" ref="H138:I138" si="25">IF(H83="","",H83)</f>
        <v/>
      </c>
      <c r="I138" s="35" t="str">
        <f t="shared" si="25"/>
        <v/>
      </c>
      <c r="J138" s="40"/>
      <c r="K138" s="37">
        <f t="shared" si="20"/>
        <v>0</v>
      </c>
      <c r="L138" s="41"/>
      <c r="M138" s="9"/>
    </row>
    <row r="139" spans="2:13" ht="17.100000000000001" customHeight="1" x14ac:dyDescent="0.45">
      <c r="B139" s="6"/>
      <c r="C139" s="6"/>
      <c r="E139" s="22" t="s">
        <v>41</v>
      </c>
      <c r="F139" s="22"/>
      <c r="G139" s="9"/>
      <c r="H139" s="39" t="str">
        <f t="shared" ref="H139:I139" si="26">IF(H84="","",H84)</f>
        <v/>
      </c>
      <c r="I139" s="35" t="str">
        <f t="shared" si="26"/>
        <v/>
      </c>
      <c r="J139" s="40"/>
      <c r="K139" s="37">
        <f t="shared" si="20"/>
        <v>0</v>
      </c>
      <c r="L139" s="41"/>
      <c r="M139" s="9"/>
    </row>
    <row r="140" spans="2:13" ht="17.100000000000001" customHeight="1" x14ac:dyDescent="0.45">
      <c r="B140" s="6"/>
      <c r="C140" s="6"/>
      <c r="E140" s="22" t="s">
        <v>42</v>
      </c>
      <c r="F140" s="22"/>
      <c r="G140" s="9"/>
      <c r="H140" s="39" t="str">
        <f t="shared" ref="H140:I140" si="27">IF(H85="","",H85)</f>
        <v/>
      </c>
      <c r="I140" s="35" t="str">
        <f t="shared" si="27"/>
        <v/>
      </c>
      <c r="J140" s="40"/>
      <c r="K140" s="37">
        <f t="shared" si="20"/>
        <v>0</v>
      </c>
      <c r="L140" s="41"/>
      <c r="M140" s="9"/>
    </row>
    <row r="141" spans="2:13" ht="17.100000000000001" customHeight="1" x14ac:dyDescent="0.45">
      <c r="B141" s="6"/>
      <c r="C141" s="6"/>
      <c r="E141" s="22" t="s">
        <v>43</v>
      </c>
      <c r="F141" s="22"/>
      <c r="G141" s="9"/>
      <c r="H141" s="39" t="str">
        <f t="shared" ref="H141:I141" si="28">IF(H86="","",H86)</f>
        <v/>
      </c>
      <c r="I141" s="35" t="str">
        <f t="shared" si="28"/>
        <v/>
      </c>
      <c r="J141" s="40"/>
      <c r="K141" s="37">
        <f t="shared" si="20"/>
        <v>0</v>
      </c>
      <c r="L141" s="41"/>
      <c r="M141" s="9"/>
    </row>
    <row r="142" spans="2:13" ht="17.100000000000001" customHeight="1" x14ac:dyDescent="0.45">
      <c r="B142" s="6"/>
      <c r="C142" s="6"/>
      <c r="E142" s="22" t="s">
        <v>44</v>
      </c>
      <c r="F142" s="22"/>
      <c r="G142" s="9"/>
      <c r="H142" s="39" t="str">
        <f t="shared" ref="H142:I142" si="29">IF(H87="","",H87)</f>
        <v/>
      </c>
      <c r="I142" s="42" t="str">
        <f t="shared" si="29"/>
        <v/>
      </c>
      <c r="J142" s="40"/>
      <c r="K142" s="37">
        <f t="shared" si="20"/>
        <v>0</v>
      </c>
      <c r="L142" s="41"/>
      <c r="M142" s="9"/>
    </row>
    <row r="143" spans="2:13" ht="17.100000000000001" customHeight="1" x14ac:dyDescent="0.45">
      <c r="B143" s="6"/>
      <c r="C143" s="69" t="s">
        <v>45</v>
      </c>
      <c r="D143" s="70"/>
      <c r="E143" s="70"/>
      <c r="F143" s="70"/>
      <c r="G143" s="71"/>
      <c r="H143" s="39" t="str">
        <f t="shared" ref="H143:I143" si="30">IF(H88="","",H88)</f>
        <v/>
      </c>
      <c r="I143" s="43" t="str">
        <f t="shared" si="30"/>
        <v/>
      </c>
      <c r="J143" s="44"/>
      <c r="K143" s="37">
        <f t="shared" si="20"/>
        <v>0</v>
      </c>
      <c r="L143" s="41"/>
      <c r="M143" s="9"/>
    </row>
    <row r="144" spans="2:13" ht="17.100000000000001" customHeight="1" x14ac:dyDescent="0.45">
      <c r="B144" s="6"/>
      <c r="C144" s="69" t="s">
        <v>46</v>
      </c>
      <c r="D144" s="70"/>
      <c r="E144" s="70"/>
      <c r="F144" s="70"/>
      <c r="G144" s="71"/>
      <c r="H144" s="39" t="str">
        <f t="shared" ref="H144:I144" si="31">IF(H89="","",H89)</f>
        <v/>
      </c>
      <c r="I144" s="43" t="str">
        <f t="shared" si="31"/>
        <v/>
      </c>
      <c r="J144" s="43"/>
      <c r="K144" s="37">
        <f t="shared" si="20"/>
        <v>0</v>
      </c>
      <c r="L144" s="41"/>
      <c r="M144" s="9"/>
    </row>
    <row r="145" spans="2:13" ht="17.100000000000001" customHeight="1" x14ac:dyDescent="0.45">
      <c r="B145" s="6"/>
      <c r="C145" s="69" t="s">
        <v>48</v>
      </c>
      <c r="D145" s="70"/>
      <c r="E145" s="70"/>
      <c r="F145" s="70"/>
      <c r="G145" s="71"/>
      <c r="H145" s="39" t="str">
        <f t="shared" ref="H145:I145" si="32">IF(H90="","",H90)</f>
        <v/>
      </c>
      <c r="I145" s="45" t="str">
        <f t="shared" si="32"/>
        <v/>
      </c>
      <c r="J145" s="43"/>
      <c r="K145" s="37">
        <f t="shared" si="20"/>
        <v>0</v>
      </c>
      <c r="L145" s="41"/>
      <c r="M145" s="9"/>
    </row>
    <row r="146" spans="2:13" ht="17.100000000000001" customHeight="1" x14ac:dyDescent="0.45">
      <c r="B146" s="6"/>
      <c r="C146" s="6" t="s">
        <v>47</v>
      </c>
      <c r="D146" s="22"/>
      <c r="E146" s="22"/>
      <c r="F146" s="22"/>
      <c r="G146" s="9"/>
      <c r="H146" s="39">
        <f t="shared" ref="H146:I146" si="33">IF(H91="","",H91)</f>
        <v>43831</v>
      </c>
      <c r="I146" s="45">
        <f t="shared" si="33"/>
        <v>1299.07</v>
      </c>
      <c r="J146" s="43"/>
      <c r="K146" s="37">
        <f t="shared" si="20"/>
        <v>38.972099999999998</v>
      </c>
      <c r="L146" s="41"/>
      <c r="M146" s="9"/>
    </row>
    <row r="147" spans="2:13" ht="17.100000000000001" customHeight="1" x14ac:dyDescent="0.45">
      <c r="B147" s="6"/>
      <c r="C147" s="6" t="s">
        <v>49</v>
      </c>
      <c r="D147" s="22"/>
      <c r="E147" s="22"/>
      <c r="F147" s="22"/>
      <c r="G147" s="9"/>
      <c r="H147" s="39" t="str">
        <f t="shared" ref="H147:I147" si="34">IF(H92="","",H92)</f>
        <v/>
      </c>
      <c r="I147" s="43" t="str">
        <f t="shared" si="34"/>
        <v/>
      </c>
      <c r="J147" s="43"/>
      <c r="K147" s="37">
        <f t="shared" si="20"/>
        <v>0</v>
      </c>
      <c r="L147" s="41"/>
      <c r="M147" s="9"/>
    </row>
    <row r="148" spans="2:13" ht="17.100000000000001" customHeight="1" x14ac:dyDescent="0.45">
      <c r="B148" s="6"/>
      <c r="C148" s="6" t="s">
        <v>50</v>
      </c>
      <c r="D148" s="22"/>
      <c r="E148" s="22"/>
      <c r="F148" s="22"/>
      <c r="G148" s="9"/>
      <c r="H148" s="39" t="str">
        <f t="shared" ref="H148:I148" si="35">IF(H93="","",H93)</f>
        <v/>
      </c>
      <c r="I148" s="43" t="str">
        <f t="shared" si="35"/>
        <v/>
      </c>
      <c r="J148" s="43"/>
      <c r="K148" s="37">
        <f t="shared" si="20"/>
        <v>0</v>
      </c>
      <c r="L148" s="41"/>
      <c r="M148" s="9"/>
    </row>
    <row r="149" spans="2:13" ht="17.100000000000001" customHeight="1" x14ac:dyDescent="0.45">
      <c r="B149" s="6"/>
      <c r="C149" s="69" t="s">
        <v>51</v>
      </c>
      <c r="D149" s="70"/>
      <c r="E149" s="70"/>
      <c r="F149" s="70"/>
      <c r="G149" s="71"/>
      <c r="H149" s="46" t="str">
        <f t="shared" ref="H149:I149" si="36">IF(H94="","",H94)</f>
        <v/>
      </c>
      <c r="I149" s="37" t="str">
        <f t="shared" si="36"/>
        <v/>
      </c>
      <c r="J149" s="37"/>
      <c r="K149" s="37">
        <f t="shared" si="20"/>
        <v>0</v>
      </c>
      <c r="L149" s="41"/>
      <c r="M149" s="9"/>
    </row>
    <row r="150" spans="2:13" ht="17.100000000000001" customHeight="1" x14ac:dyDescent="0.45">
      <c r="B150" s="6"/>
      <c r="C150" s="47" t="s">
        <v>58</v>
      </c>
      <c r="D150" s="48"/>
      <c r="E150" s="48"/>
      <c r="F150" s="48"/>
      <c r="G150" s="49"/>
      <c r="H150" s="50" t="str">
        <f t="shared" ref="H150:I150" si="37">IF(H95="","",H95)</f>
        <v/>
      </c>
      <c r="I150" s="51" t="str">
        <f t="shared" si="37"/>
        <v/>
      </c>
      <c r="J150" s="51"/>
      <c r="K150" s="61">
        <f t="shared" si="20"/>
        <v>0</v>
      </c>
      <c r="L150" s="52"/>
      <c r="M150" s="9"/>
    </row>
    <row r="151" spans="2:13" ht="17.100000000000001" customHeight="1" thickBot="1" x14ac:dyDescent="0.5">
      <c r="B151" s="6"/>
      <c r="C151" s="31"/>
      <c r="D151" s="4"/>
      <c r="E151" s="4"/>
      <c r="F151" s="102" t="s">
        <v>23</v>
      </c>
      <c r="G151" s="102"/>
      <c r="H151" s="103"/>
      <c r="I151" s="53">
        <f>SUM(I133:I150)</f>
        <v>1299.07</v>
      </c>
      <c r="J151" s="54"/>
      <c r="K151" s="55">
        <f>SUM(K133:K150)</f>
        <v>38.972099999999998</v>
      </c>
      <c r="L151" s="56"/>
      <c r="M151" s="9"/>
    </row>
    <row r="152" spans="2:13" ht="17.100000000000001" customHeight="1" thickTop="1" x14ac:dyDescent="0.45">
      <c r="B152" s="6"/>
      <c r="C152" s="57" t="str">
        <f>"รวมเงินภาษีที่หักนำส่ง   "&amp;BAHTTEXT(K151)</f>
        <v>รวมเงินภาษีที่หักนำส่ง   สามสิบแปดบาทเก้าสิบเจ็ดสตางค์</v>
      </c>
      <c r="D152" s="48"/>
      <c r="E152" s="20"/>
      <c r="F152" s="48"/>
      <c r="G152" s="48"/>
      <c r="H152" s="48"/>
      <c r="I152" s="48"/>
      <c r="J152" s="48"/>
      <c r="K152" s="48"/>
      <c r="L152" s="21"/>
      <c r="M152" s="9"/>
    </row>
    <row r="153" spans="2:13" ht="3.75" customHeight="1" x14ac:dyDescent="0.45">
      <c r="B153" s="6"/>
      <c r="C153" s="7"/>
      <c r="D153" s="7"/>
      <c r="E153" s="7"/>
      <c r="F153" s="7"/>
      <c r="G153" s="7"/>
      <c r="H153" s="7"/>
      <c r="I153" s="7"/>
      <c r="J153" s="7"/>
      <c r="K153" s="7"/>
      <c r="L153" s="24"/>
      <c r="M153" s="9"/>
    </row>
    <row r="154" spans="2:13" ht="17.100000000000001" customHeight="1" x14ac:dyDescent="0.45">
      <c r="B154" s="6"/>
      <c r="C154" s="58" t="s">
        <v>59</v>
      </c>
      <c r="D154" s="7"/>
      <c r="E154" s="7" t="s">
        <v>60</v>
      </c>
      <c r="F154" s="7" t="s">
        <v>61</v>
      </c>
      <c r="G154" s="7"/>
      <c r="H154" s="7" t="s">
        <v>62</v>
      </c>
      <c r="I154" s="7"/>
      <c r="J154" s="7"/>
      <c r="K154" s="7"/>
      <c r="L154" s="20"/>
      <c r="M154" s="9"/>
    </row>
    <row r="155" spans="2:13" ht="17.100000000000001" customHeight="1" x14ac:dyDescent="0.45">
      <c r="B155" s="6"/>
      <c r="C155" s="104" t="s">
        <v>24</v>
      </c>
      <c r="D155" s="105"/>
      <c r="E155" s="23" t="s">
        <v>63</v>
      </c>
      <c r="F155" s="59"/>
      <c r="G155" s="60" t="s">
        <v>28</v>
      </c>
      <c r="H155" s="105" t="s">
        <v>30</v>
      </c>
      <c r="I155" s="105"/>
      <c r="J155" s="105" t="s">
        <v>29</v>
      </c>
      <c r="K155" s="105"/>
      <c r="L155" s="106"/>
      <c r="M155" s="9"/>
    </row>
    <row r="156" spans="2:13" ht="3.75" customHeight="1" x14ac:dyDescent="0.45">
      <c r="B156" s="6"/>
      <c r="C156" s="7"/>
      <c r="D156" s="7"/>
      <c r="E156" s="7"/>
      <c r="F156" s="7"/>
      <c r="G156" s="7"/>
      <c r="H156" s="7"/>
      <c r="I156" s="7"/>
      <c r="J156" s="7"/>
      <c r="K156" s="7"/>
      <c r="L156" s="24"/>
      <c r="M156" s="9"/>
    </row>
    <row r="157" spans="2:13" ht="18.95" customHeight="1" x14ac:dyDescent="0.45">
      <c r="B157" s="6"/>
      <c r="C157" s="107" t="s">
        <v>27</v>
      </c>
      <c r="D157" s="102"/>
      <c r="E157" s="102"/>
      <c r="F157" s="102"/>
      <c r="G157" s="102"/>
      <c r="H157" s="102"/>
      <c r="I157" s="102"/>
      <c r="J157" s="102"/>
      <c r="K157" s="102"/>
      <c r="L157" s="103"/>
      <c r="M157" s="9"/>
    </row>
    <row r="158" spans="2:13" ht="18.95" customHeight="1" x14ac:dyDescent="0.45">
      <c r="B158" s="6"/>
      <c r="C158" s="97" t="s">
        <v>74</v>
      </c>
      <c r="D158" s="72"/>
      <c r="E158" s="72"/>
      <c r="F158" s="72"/>
      <c r="G158" s="72"/>
      <c r="H158" s="72"/>
      <c r="I158" s="72"/>
      <c r="J158" s="72"/>
      <c r="K158" s="72"/>
      <c r="L158" s="98"/>
      <c r="M158" s="9"/>
    </row>
    <row r="159" spans="2:13" s="22" customFormat="1" ht="18.95" customHeight="1" x14ac:dyDescent="0.45">
      <c r="B159" s="6"/>
      <c r="C159" s="97" t="s">
        <v>73</v>
      </c>
      <c r="D159" s="72"/>
      <c r="E159" s="72"/>
      <c r="F159" s="72"/>
      <c r="G159" s="72"/>
      <c r="H159" s="72"/>
      <c r="I159" s="72"/>
      <c r="J159" s="72"/>
      <c r="K159" s="72"/>
      <c r="L159" s="98"/>
      <c r="M159" s="9"/>
    </row>
    <row r="160" spans="2:13" s="22" customFormat="1" ht="18.95" customHeight="1" x14ac:dyDescent="0.45">
      <c r="B160" s="6"/>
      <c r="C160" s="99" t="s">
        <v>52</v>
      </c>
      <c r="D160" s="100"/>
      <c r="E160" s="100"/>
      <c r="F160" s="100"/>
      <c r="G160" s="100"/>
      <c r="H160" s="100"/>
      <c r="I160" s="100"/>
      <c r="J160" s="100"/>
      <c r="K160" s="100"/>
      <c r="L160" s="101"/>
      <c r="M160" s="9"/>
    </row>
    <row r="161" spans="2:13" ht="5.25" customHeight="1" x14ac:dyDescent="0.45">
      <c r="B161" s="6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9"/>
    </row>
    <row r="162" spans="2:13" s="62" customFormat="1" ht="15.95" customHeight="1" x14ac:dyDescent="0.4">
      <c r="B162" s="63"/>
      <c r="C162" s="64" t="s">
        <v>26</v>
      </c>
      <c r="E162" s="64" t="s">
        <v>34</v>
      </c>
      <c r="F162" s="64"/>
      <c r="G162" s="64"/>
      <c r="H162" s="64"/>
      <c r="I162" s="64"/>
      <c r="J162" s="64"/>
      <c r="K162" s="64"/>
      <c r="L162" s="64"/>
      <c r="M162" s="65"/>
    </row>
    <row r="163" spans="2:13" s="62" customFormat="1" ht="15.95" customHeight="1" x14ac:dyDescent="0.4">
      <c r="B163" s="63"/>
      <c r="C163" s="64" t="s">
        <v>25</v>
      </c>
      <c r="E163" s="64" t="s">
        <v>53</v>
      </c>
      <c r="F163" s="64"/>
      <c r="G163" s="64"/>
      <c r="H163" s="64"/>
      <c r="I163" s="64"/>
      <c r="J163" s="64"/>
      <c r="K163" s="64"/>
      <c r="L163" s="64"/>
      <c r="M163" s="65"/>
    </row>
    <row r="164" spans="2:13" s="62" customFormat="1" ht="15.95" customHeight="1" x14ac:dyDescent="0.4">
      <c r="B164" s="66"/>
      <c r="C164" s="67"/>
      <c r="D164" s="67"/>
      <c r="E164" s="67" t="s">
        <v>54</v>
      </c>
      <c r="F164" s="67"/>
      <c r="G164" s="67"/>
      <c r="H164" s="67"/>
      <c r="I164" s="67"/>
      <c r="J164" s="67"/>
      <c r="K164" s="67"/>
      <c r="L164" s="67"/>
      <c r="M164" s="68"/>
    </row>
    <row r="165" spans="2:13" ht="9.9499999999999993" customHeight="1" x14ac:dyDescent="0.4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2:13" ht="17.100000000000001" customHeight="1" x14ac:dyDescent="0.45">
      <c r="B166" s="62" t="s">
        <v>67</v>
      </c>
    </row>
    <row r="167" spans="2:13" ht="15.95" customHeight="1" x14ac:dyDescent="0.45"/>
    <row r="168" spans="2:13" ht="20.100000000000001" customHeight="1" x14ac:dyDescent="0.45">
      <c r="B168" s="2"/>
      <c r="C168" s="3"/>
      <c r="D168" s="3"/>
      <c r="E168" s="75" t="s">
        <v>7</v>
      </c>
      <c r="F168" s="75"/>
      <c r="G168" s="75"/>
      <c r="H168" s="75"/>
      <c r="I168" s="3"/>
      <c r="J168" s="3"/>
      <c r="K168" s="4" t="s">
        <v>64</v>
      </c>
      <c r="L168" s="3"/>
      <c r="M168" s="5"/>
    </row>
    <row r="169" spans="2:13" ht="17.100000000000001" customHeight="1" x14ac:dyDescent="0.45">
      <c r="B169" s="6"/>
      <c r="C169" s="7"/>
      <c r="D169" s="7"/>
      <c r="E169" s="76" t="s">
        <v>8</v>
      </c>
      <c r="F169" s="76"/>
      <c r="G169" s="76"/>
      <c r="H169" s="76"/>
      <c r="I169" s="8" t="s">
        <v>72</v>
      </c>
      <c r="J169" s="7"/>
      <c r="K169" s="1" t="str">
        <f>IF(K4="","",K4)</f>
        <v>????/?????</v>
      </c>
      <c r="L169" s="7"/>
      <c r="M169" s="9"/>
    </row>
    <row r="170" spans="2:13" s="15" customFormat="1" ht="17.100000000000001" customHeight="1" x14ac:dyDescent="0.45">
      <c r="B170" s="10"/>
      <c r="C170" s="11" t="s">
        <v>9</v>
      </c>
      <c r="D170" s="12"/>
      <c r="E170" s="12"/>
      <c r="F170" s="12"/>
      <c r="G170" s="12"/>
      <c r="H170" s="12"/>
      <c r="I170" s="77" t="s">
        <v>10</v>
      </c>
      <c r="J170" s="77"/>
      <c r="K170" s="77"/>
      <c r="L170" s="13"/>
      <c r="M170" s="14"/>
    </row>
    <row r="171" spans="2:13" s="15" customFormat="1" ht="20.100000000000001" customHeight="1" x14ac:dyDescent="0.2">
      <c r="B171" s="10"/>
      <c r="C171" s="16" t="s">
        <v>32</v>
      </c>
      <c r="D171" s="17" t="str">
        <f>name</f>
        <v>ชื่อบริษัท ผู้มีหน้าที่หักภาษี ณ. ที่จ่าย</v>
      </c>
      <c r="E171" s="18"/>
      <c r="F171" s="18"/>
      <c r="G171" s="18"/>
      <c r="H171" s="19"/>
      <c r="I171" s="78" t="str">
        <f>TAXID</f>
        <v>XXXXXXXXXXXXX</v>
      </c>
      <c r="J171" s="79"/>
      <c r="K171" s="80"/>
      <c r="L171" s="14"/>
      <c r="M171" s="14"/>
    </row>
    <row r="172" spans="2:13" s="15" customFormat="1" ht="12.75" customHeight="1" x14ac:dyDescent="0.2">
      <c r="B172" s="10"/>
      <c r="C172" s="81" t="s">
        <v>39</v>
      </c>
      <c r="D172" s="82"/>
      <c r="E172" s="82"/>
      <c r="F172" s="82"/>
      <c r="G172" s="19"/>
      <c r="H172" s="19"/>
      <c r="I172" s="19"/>
      <c r="J172" s="19"/>
      <c r="K172" s="19"/>
      <c r="L172" s="14"/>
      <c r="M172" s="14"/>
    </row>
    <row r="173" spans="2:13" s="15" customFormat="1" ht="18" customHeight="1" x14ac:dyDescent="0.2">
      <c r="B173" s="10"/>
      <c r="C173" s="16" t="s">
        <v>33</v>
      </c>
      <c r="D173" s="18" t="str">
        <f>addr</f>
        <v>ที่อยู่ของบริษัทผู้หักภาษี ณ.ที่จ่าย</v>
      </c>
      <c r="E173" s="18"/>
      <c r="F173" s="18"/>
      <c r="G173" s="18"/>
      <c r="H173" s="18"/>
      <c r="I173" s="83" t="str">
        <f>BRANCH</f>
        <v>สำนักงานใหญ่(หรือสาขาที่ ?????)</v>
      </c>
      <c r="J173" s="83"/>
      <c r="K173" s="83"/>
      <c r="L173" s="14"/>
      <c r="M173" s="14"/>
    </row>
    <row r="174" spans="2:13" ht="13.5" customHeight="1" x14ac:dyDescent="0.45">
      <c r="B174" s="6"/>
      <c r="C174" s="73" t="s">
        <v>35</v>
      </c>
      <c r="D174" s="74"/>
      <c r="E174" s="74"/>
      <c r="F174" s="74"/>
      <c r="G174" s="74"/>
      <c r="H174" s="74"/>
      <c r="I174" s="20"/>
      <c r="J174" s="20"/>
      <c r="K174" s="20"/>
      <c r="L174" s="21"/>
      <c r="M174" s="9"/>
    </row>
    <row r="175" spans="2:13" ht="3.75" customHeight="1" x14ac:dyDescent="0.45">
      <c r="B175" s="6"/>
      <c r="C175" s="19"/>
      <c r="D175" s="22"/>
      <c r="E175" s="22"/>
      <c r="F175" s="22"/>
      <c r="G175" s="22"/>
      <c r="H175" s="22"/>
      <c r="I175" s="22"/>
      <c r="J175" s="22"/>
      <c r="K175" s="23"/>
      <c r="L175" s="23"/>
      <c r="M175" s="9"/>
    </row>
    <row r="176" spans="2:13" ht="17.100000000000001" customHeight="1" x14ac:dyDescent="0.45">
      <c r="B176" s="6"/>
      <c r="C176" s="11" t="s">
        <v>11</v>
      </c>
      <c r="D176" s="24"/>
      <c r="E176" s="24"/>
      <c r="F176" s="24"/>
      <c r="G176" s="24"/>
      <c r="H176" s="24"/>
      <c r="I176" s="77" t="s">
        <v>10</v>
      </c>
      <c r="J176" s="77"/>
      <c r="K176" s="77"/>
      <c r="L176" s="5"/>
      <c r="M176" s="9"/>
    </row>
    <row r="177" spans="2:13" ht="17.100000000000001" customHeight="1" x14ac:dyDescent="0.45">
      <c r="B177" s="6"/>
      <c r="C177" s="25" t="s">
        <v>37</v>
      </c>
      <c r="D177" s="20" t="str">
        <f>name2</f>
        <v>บริษัท รพี เทคโนโลยี จำกัด</v>
      </c>
      <c r="E177" s="20"/>
      <c r="F177" s="20"/>
      <c r="G177" s="20"/>
      <c r="H177" s="22"/>
      <c r="I177" s="112" t="str">
        <f>TAXID2</f>
        <v>0105556124590</v>
      </c>
      <c r="J177" s="110"/>
      <c r="K177" s="111"/>
      <c r="L177" s="9"/>
      <c r="M177" s="9"/>
    </row>
    <row r="178" spans="2:13" ht="13.5" customHeight="1" x14ac:dyDescent="0.45">
      <c r="B178" s="6"/>
      <c r="C178" s="81" t="s">
        <v>39</v>
      </c>
      <c r="D178" s="82"/>
      <c r="E178" s="82"/>
      <c r="F178" s="82"/>
      <c r="G178" s="22"/>
      <c r="H178" s="22"/>
      <c r="I178" s="22"/>
      <c r="J178" s="22"/>
      <c r="K178" s="22"/>
      <c r="L178" s="9"/>
      <c r="M178" s="9"/>
    </row>
    <row r="179" spans="2:13" ht="18" customHeight="1" x14ac:dyDescent="0.45">
      <c r="B179" s="6"/>
      <c r="C179" s="16" t="s">
        <v>38</v>
      </c>
      <c r="D179" s="17" t="str">
        <f>ADDR2</f>
        <v>เลขที่ 470/43 แขวงคลองถนน เขตสายไหม กรุงเทพมหานคร 10220</v>
      </c>
      <c r="E179" s="18"/>
      <c r="F179" s="18"/>
      <c r="G179" s="18"/>
      <c r="H179" s="18"/>
      <c r="I179" s="72" t="str">
        <f>BRANCH2</f>
        <v>สำนักงานใหญ่</v>
      </c>
      <c r="J179" s="72"/>
      <c r="K179" s="72"/>
      <c r="L179" s="9"/>
      <c r="M179" s="9"/>
    </row>
    <row r="180" spans="2:13" ht="16.5" customHeight="1" x14ac:dyDescent="0.45">
      <c r="B180" s="6"/>
      <c r="C180" s="86" t="s">
        <v>36</v>
      </c>
      <c r="D180" s="87"/>
      <c r="E180" s="87"/>
      <c r="F180" s="87"/>
      <c r="G180" s="87"/>
      <c r="H180" s="87"/>
      <c r="I180" s="22"/>
      <c r="J180" s="22"/>
      <c r="K180" s="22"/>
      <c r="L180" s="9"/>
      <c r="M180" s="9"/>
    </row>
    <row r="181" spans="2:13" ht="8.25" customHeight="1" x14ac:dyDescent="0.45">
      <c r="B181" s="6"/>
      <c r="C181" s="26"/>
      <c r="D181" s="27"/>
      <c r="E181" s="27"/>
      <c r="F181" s="27"/>
      <c r="G181" s="27"/>
      <c r="H181" s="27"/>
      <c r="I181" s="22"/>
      <c r="J181" s="22"/>
      <c r="K181" s="22"/>
      <c r="L181" s="9"/>
      <c r="M181" s="9"/>
    </row>
    <row r="182" spans="2:13" ht="17.100000000000001" customHeight="1" x14ac:dyDescent="0.45">
      <c r="B182" s="6"/>
      <c r="C182" s="88" t="s">
        <v>12</v>
      </c>
      <c r="D182" s="89"/>
      <c r="E182" s="27" t="s">
        <v>13</v>
      </c>
      <c r="F182" s="27" t="s">
        <v>14</v>
      </c>
      <c r="G182" s="27" t="s">
        <v>15</v>
      </c>
      <c r="H182" s="28" t="s">
        <v>57</v>
      </c>
      <c r="I182" s="90" t="s">
        <v>16</v>
      </c>
      <c r="J182" s="90"/>
      <c r="K182" s="22"/>
      <c r="L182" s="9"/>
      <c r="M182" s="9"/>
    </row>
    <row r="183" spans="2:13" ht="17.100000000000001" customHeight="1" x14ac:dyDescent="0.45">
      <c r="B183" s="6"/>
      <c r="C183" s="26"/>
      <c r="D183" s="27"/>
      <c r="E183" s="27"/>
      <c r="F183" s="27" t="s">
        <v>17</v>
      </c>
      <c r="G183" s="28" t="s">
        <v>55</v>
      </c>
      <c r="H183" s="28" t="s">
        <v>56</v>
      </c>
      <c r="I183" s="22"/>
      <c r="J183" s="22"/>
      <c r="K183" s="22"/>
      <c r="L183" s="9"/>
      <c r="M183" s="9"/>
    </row>
    <row r="184" spans="2:13" ht="6" customHeight="1" x14ac:dyDescent="0.45">
      <c r="B184" s="6"/>
      <c r="C184" s="29"/>
      <c r="D184" s="30"/>
      <c r="E184" s="30"/>
      <c r="F184" s="30"/>
      <c r="G184" s="30"/>
      <c r="H184" s="30"/>
      <c r="I184" s="20"/>
      <c r="J184" s="20"/>
      <c r="K184" s="20"/>
      <c r="L184" s="21"/>
      <c r="M184" s="9"/>
    </row>
    <row r="185" spans="2:13" ht="3.75" customHeight="1" x14ac:dyDescent="0.45">
      <c r="B185" s="6"/>
      <c r="C185" s="27"/>
      <c r="D185" s="27"/>
      <c r="E185" s="27"/>
      <c r="F185" s="27"/>
      <c r="G185" s="27"/>
      <c r="H185" s="27"/>
      <c r="I185" s="22"/>
      <c r="J185" s="22"/>
      <c r="K185" s="23"/>
      <c r="L185" s="23"/>
      <c r="M185" s="9"/>
    </row>
    <row r="186" spans="2:13" ht="17.100000000000001" customHeight="1" x14ac:dyDescent="0.45">
      <c r="B186" s="6"/>
      <c r="C186" s="91" t="s">
        <v>0</v>
      </c>
      <c r="D186" s="92"/>
      <c r="E186" s="92"/>
      <c r="F186" s="92"/>
      <c r="G186" s="93"/>
      <c r="H186" s="31" t="s">
        <v>3</v>
      </c>
      <c r="I186" s="31" t="s">
        <v>5</v>
      </c>
      <c r="J186" s="5"/>
      <c r="K186" s="31" t="s">
        <v>2</v>
      </c>
      <c r="L186" s="5"/>
      <c r="M186" s="9"/>
    </row>
    <row r="187" spans="2:13" ht="17.100000000000001" customHeight="1" x14ac:dyDescent="0.45">
      <c r="B187" s="6"/>
      <c r="C187" s="94"/>
      <c r="D187" s="95"/>
      <c r="E187" s="95"/>
      <c r="F187" s="95"/>
      <c r="G187" s="96"/>
      <c r="H187" s="32" t="s">
        <v>4</v>
      </c>
      <c r="I187" s="32" t="s">
        <v>6</v>
      </c>
      <c r="J187" s="21"/>
      <c r="K187" s="32" t="s">
        <v>1</v>
      </c>
      <c r="L187" s="21"/>
      <c r="M187" s="9"/>
    </row>
    <row r="188" spans="2:13" ht="17.100000000000001" customHeight="1" x14ac:dyDescent="0.45">
      <c r="B188" s="6"/>
      <c r="C188" s="33" t="s">
        <v>18</v>
      </c>
      <c r="D188" s="22"/>
      <c r="E188" s="22"/>
      <c r="F188" s="22"/>
      <c r="G188" s="9"/>
      <c r="H188" s="34" t="str">
        <f>IF(H133="","",H133)</f>
        <v/>
      </c>
      <c r="I188" s="35" t="str">
        <f>IF(I133="","",I133)</f>
        <v/>
      </c>
      <c r="J188" s="36"/>
      <c r="K188" s="37">
        <f>IF(K133="","",K133)</f>
        <v>0</v>
      </c>
      <c r="L188" s="38"/>
      <c r="M188" s="9"/>
    </row>
    <row r="189" spans="2:13" ht="17.100000000000001" customHeight="1" x14ac:dyDescent="0.45">
      <c r="B189" s="6"/>
      <c r="C189" s="6" t="s">
        <v>19</v>
      </c>
      <c r="D189" s="22"/>
      <c r="E189" s="22"/>
      <c r="F189" s="22"/>
      <c r="G189" s="9"/>
      <c r="H189" s="39" t="str">
        <f t="shared" ref="H189:I189" si="38">IF(H134="","",H134)</f>
        <v/>
      </c>
      <c r="I189" s="35" t="str">
        <f t="shared" si="38"/>
        <v/>
      </c>
      <c r="J189" s="40"/>
      <c r="K189" s="37">
        <f t="shared" ref="K189:K205" si="39">IF(K134="","",K134)</f>
        <v>0</v>
      </c>
      <c r="L189" s="41"/>
      <c r="M189" s="9"/>
    </row>
    <row r="190" spans="2:13" ht="17.100000000000001" customHeight="1" x14ac:dyDescent="0.45">
      <c r="B190" s="6"/>
      <c r="C190" s="6" t="s">
        <v>20</v>
      </c>
      <c r="D190" s="22"/>
      <c r="E190" s="22"/>
      <c r="F190" s="22"/>
      <c r="G190" s="9"/>
      <c r="H190" s="39" t="str">
        <f t="shared" ref="H190:I190" si="40">IF(H135="","",H135)</f>
        <v/>
      </c>
      <c r="I190" s="35" t="str">
        <f t="shared" si="40"/>
        <v/>
      </c>
      <c r="J190" s="40"/>
      <c r="K190" s="37">
        <f t="shared" si="39"/>
        <v>0</v>
      </c>
      <c r="L190" s="41"/>
      <c r="M190" s="9"/>
    </row>
    <row r="191" spans="2:13" ht="17.100000000000001" customHeight="1" x14ac:dyDescent="0.45">
      <c r="B191" s="6"/>
      <c r="C191" s="6" t="s">
        <v>21</v>
      </c>
      <c r="D191" s="22"/>
      <c r="E191" s="22"/>
      <c r="F191" s="22"/>
      <c r="G191" s="9"/>
      <c r="H191" s="39" t="str">
        <f t="shared" ref="H191:I191" si="41">IF(H136="","",H136)</f>
        <v/>
      </c>
      <c r="I191" s="35" t="str">
        <f t="shared" si="41"/>
        <v/>
      </c>
      <c r="J191" s="40"/>
      <c r="K191" s="37">
        <f t="shared" si="39"/>
        <v>0</v>
      </c>
      <c r="L191" s="41"/>
      <c r="M191" s="9"/>
    </row>
    <row r="192" spans="2:13" ht="17.100000000000001" customHeight="1" x14ac:dyDescent="0.45">
      <c r="B192" s="6"/>
      <c r="C192" s="6" t="s">
        <v>22</v>
      </c>
      <c r="D192" s="22"/>
      <c r="E192" s="22"/>
      <c r="F192" s="22"/>
      <c r="G192" s="9"/>
      <c r="H192" s="39" t="str">
        <f t="shared" ref="H192:I192" si="42">IF(H137="","",H137)</f>
        <v/>
      </c>
      <c r="I192" s="35" t="str">
        <f t="shared" si="42"/>
        <v/>
      </c>
      <c r="J192" s="40"/>
      <c r="K192" s="37">
        <f t="shared" si="39"/>
        <v>0</v>
      </c>
      <c r="L192" s="41"/>
      <c r="M192" s="9"/>
    </row>
    <row r="193" spans="2:13" ht="17.100000000000001" customHeight="1" x14ac:dyDescent="0.45">
      <c r="B193" s="6"/>
      <c r="C193" s="69" t="s">
        <v>40</v>
      </c>
      <c r="D193" s="70"/>
      <c r="E193" s="70"/>
      <c r="F193" s="70"/>
      <c r="G193" s="71"/>
      <c r="H193" s="39" t="str">
        <f t="shared" ref="H193:I193" si="43">IF(H138="","",H138)</f>
        <v/>
      </c>
      <c r="I193" s="35" t="str">
        <f t="shared" si="43"/>
        <v/>
      </c>
      <c r="J193" s="40"/>
      <c r="K193" s="37">
        <f t="shared" si="39"/>
        <v>0</v>
      </c>
      <c r="L193" s="41"/>
      <c r="M193" s="9"/>
    </row>
    <row r="194" spans="2:13" ht="17.100000000000001" customHeight="1" x14ac:dyDescent="0.45">
      <c r="B194" s="6"/>
      <c r="C194" s="6"/>
      <c r="E194" s="22" t="s">
        <v>41</v>
      </c>
      <c r="F194" s="22"/>
      <c r="G194" s="9"/>
      <c r="H194" s="39" t="str">
        <f t="shared" ref="H194:I194" si="44">IF(H139="","",H139)</f>
        <v/>
      </c>
      <c r="I194" s="35" t="str">
        <f t="shared" si="44"/>
        <v/>
      </c>
      <c r="J194" s="40"/>
      <c r="K194" s="37">
        <f t="shared" si="39"/>
        <v>0</v>
      </c>
      <c r="L194" s="41"/>
      <c r="M194" s="9"/>
    </row>
    <row r="195" spans="2:13" ht="17.100000000000001" customHeight="1" x14ac:dyDescent="0.45">
      <c r="B195" s="6"/>
      <c r="C195" s="6"/>
      <c r="E195" s="22" t="s">
        <v>42</v>
      </c>
      <c r="F195" s="22"/>
      <c r="G195" s="9"/>
      <c r="H195" s="39" t="str">
        <f t="shared" ref="H195:I195" si="45">IF(H140="","",H140)</f>
        <v/>
      </c>
      <c r="I195" s="35" t="str">
        <f t="shared" si="45"/>
        <v/>
      </c>
      <c r="J195" s="40"/>
      <c r="K195" s="37">
        <f t="shared" si="39"/>
        <v>0</v>
      </c>
      <c r="L195" s="41"/>
      <c r="M195" s="9"/>
    </row>
    <row r="196" spans="2:13" ht="17.100000000000001" customHeight="1" x14ac:dyDescent="0.45">
      <c r="B196" s="6"/>
      <c r="C196" s="6"/>
      <c r="E196" s="22" t="s">
        <v>43</v>
      </c>
      <c r="F196" s="22"/>
      <c r="G196" s="9"/>
      <c r="H196" s="39" t="str">
        <f t="shared" ref="H196:I196" si="46">IF(H141="","",H141)</f>
        <v/>
      </c>
      <c r="I196" s="35" t="str">
        <f t="shared" si="46"/>
        <v/>
      </c>
      <c r="J196" s="40"/>
      <c r="K196" s="37">
        <f t="shared" si="39"/>
        <v>0</v>
      </c>
      <c r="L196" s="41"/>
      <c r="M196" s="9"/>
    </row>
    <row r="197" spans="2:13" ht="17.100000000000001" customHeight="1" x14ac:dyDescent="0.45">
      <c r="B197" s="6"/>
      <c r="C197" s="6"/>
      <c r="E197" s="22" t="s">
        <v>44</v>
      </c>
      <c r="F197" s="22"/>
      <c r="G197" s="9"/>
      <c r="H197" s="39" t="str">
        <f t="shared" ref="H197:I197" si="47">IF(H142="","",H142)</f>
        <v/>
      </c>
      <c r="I197" s="42" t="str">
        <f t="shared" si="47"/>
        <v/>
      </c>
      <c r="J197" s="40"/>
      <c r="K197" s="37">
        <f t="shared" si="39"/>
        <v>0</v>
      </c>
      <c r="L197" s="41"/>
      <c r="M197" s="9"/>
    </row>
    <row r="198" spans="2:13" ht="17.100000000000001" customHeight="1" x14ac:dyDescent="0.45">
      <c r="B198" s="6"/>
      <c r="C198" s="69" t="s">
        <v>45</v>
      </c>
      <c r="D198" s="70"/>
      <c r="E198" s="70"/>
      <c r="F198" s="70"/>
      <c r="G198" s="71"/>
      <c r="H198" s="39" t="str">
        <f t="shared" ref="H198:I198" si="48">IF(H143="","",H143)</f>
        <v/>
      </c>
      <c r="I198" s="43" t="str">
        <f t="shared" si="48"/>
        <v/>
      </c>
      <c r="J198" s="44"/>
      <c r="K198" s="37">
        <f t="shared" si="39"/>
        <v>0</v>
      </c>
      <c r="L198" s="41"/>
      <c r="M198" s="9"/>
    </row>
    <row r="199" spans="2:13" ht="17.100000000000001" customHeight="1" x14ac:dyDescent="0.45">
      <c r="B199" s="6"/>
      <c r="C199" s="69" t="s">
        <v>46</v>
      </c>
      <c r="D199" s="70"/>
      <c r="E199" s="70"/>
      <c r="F199" s="70"/>
      <c r="G199" s="71"/>
      <c r="H199" s="39" t="str">
        <f t="shared" ref="H199:I199" si="49">IF(H144="","",H144)</f>
        <v/>
      </c>
      <c r="I199" s="43" t="str">
        <f t="shared" si="49"/>
        <v/>
      </c>
      <c r="J199" s="43"/>
      <c r="K199" s="37">
        <f t="shared" si="39"/>
        <v>0</v>
      </c>
      <c r="L199" s="41"/>
      <c r="M199" s="9"/>
    </row>
    <row r="200" spans="2:13" ht="17.100000000000001" customHeight="1" x14ac:dyDescent="0.45">
      <c r="B200" s="6"/>
      <c r="C200" s="69" t="s">
        <v>48</v>
      </c>
      <c r="D200" s="70"/>
      <c r="E200" s="70"/>
      <c r="F200" s="70"/>
      <c r="G200" s="71"/>
      <c r="H200" s="39" t="str">
        <f t="shared" ref="H200:I200" si="50">IF(H145="","",H145)</f>
        <v/>
      </c>
      <c r="I200" s="45" t="str">
        <f t="shared" si="50"/>
        <v/>
      </c>
      <c r="J200" s="43"/>
      <c r="K200" s="37">
        <f t="shared" si="39"/>
        <v>0</v>
      </c>
      <c r="L200" s="41"/>
      <c r="M200" s="9"/>
    </row>
    <row r="201" spans="2:13" ht="17.100000000000001" customHeight="1" x14ac:dyDescent="0.45">
      <c r="B201" s="6"/>
      <c r="C201" s="6" t="s">
        <v>47</v>
      </c>
      <c r="D201" s="22"/>
      <c r="E201" s="22"/>
      <c r="F201" s="22"/>
      <c r="G201" s="9"/>
      <c r="H201" s="39">
        <f t="shared" ref="H201:I201" si="51">IF(H146="","",H146)</f>
        <v>43831</v>
      </c>
      <c r="I201" s="45">
        <f t="shared" si="51"/>
        <v>1299.07</v>
      </c>
      <c r="J201" s="43"/>
      <c r="K201" s="37">
        <f t="shared" si="39"/>
        <v>38.972099999999998</v>
      </c>
      <c r="L201" s="41"/>
      <c r="M201" s="9"/>
    </row>
    <row r="202" spans="2:13" ht="17.100000000000001" customHeight="1" x14ac:dyDescent="0.45">
      <c r="B202" s="6"/>
      <c r="C202" s="6" t="s">
        <v>49</v>
      </c>
      <c r="D202" s="22"/>
      <c r="E202" s="22"/>
      <c r="F202" s="22"/>
      <c r="G202" s="9"/>
      <c r="H202" s="39" t="str">
        <f t="shared" ref="H202:I202" si="52">IF(H147="","",H147)</f>
        <v/>
      </c>
      <c r="I202" s="43" t="str">
        <f t="shared" si="52"/>
        <v/>
      </c>
      <c r="J202" s="43"/>
      <c r="K202" s="37">
        <f t="shared" si="39"/>
        <v>0</v>
      </c>
      <c r="L202" s="41"/>
      <c r="M202" s="9"/>
    </row>
    <row r="203" spans="2:13" ht="17.100000000000001" customHeight="1" x14ac:dyDescent="0.45">
      <c r="B203" s="6"/>
      <c r="C203" s="6" t="s">
        <v>50</v>
      </c>
      <c r="D203" s="22"/>
      <c r="E203" s="22"/>
      <c r="F203" s="22"/>
      <c r="G203" s="9"/>
      <c r="H203" s="39" t="str">
        <f t="shared" ref="H203:I203" si="53">IF(H148="","",H148)</f>
        <v/>
      </c>
      <c r="I203" s="43" t="str">
        <f t="shared" si="53"/>
        <v/>
      </c>
      <c r="J203" s="43"/>
      <c r="K203" s="37">
        <f t="shared" si="39"/>
        <v>0</v>
      </c>
      <c r="L203" s="41"/>
      <c r="M203" s="9"/>
    </row>
    <row r="204" spans="2:13" ht="17.100000000000001" customHeight="1" x14ac:dyDescent="0.45">
      <c r="B204" s="6"/>
      <c r="C204" s="69" t="s">
        <v>51</v>
      </c>
      <c r="D204" s="70"/>
      <c r="E204" s="70"/>
      <c r="F204" s="70"/>
      <c r="G204" s="71"/>
      <c r="H204" s="46" t="str">
        <f t="shared" ref="H204:I204" si="54">IF(H149="","",H149)</f>
        <v/>
      </c>
      <c r="I204" s="37" t="str">
        <f t="shared" si="54"/>
        <v/>
      </c>
      <c r="J204" s="37"/>
      <c r="K204" s="37">
        <f t="shared" si="39"/>
        <v>0</v>
      </c>
      <c r="L204" s="41"/>
      <c r="M204" s="9"/>
    </row>
    <row r="205" spans="2:13" ht="17.100000000000001" customHeight="1" x14ac:dyDescent="0.45">
      <c r="B205" s="6"/>
      <c r="C205" s="47" t="s">
        <v>58</v>
      </c>
      <c r="D205" s="48"/>
      <c r="E205" s="48"/>
      <c r="F205" s="48"/>
      <c r="G205" s="49"/>
      <c r="H205" s="50" t="str">
        <f t="shared" ref="H205:I205" si="55">IF(H150="","",H150)</f>
        <v/>
      </c>
      <c r="I205" s="51" t="str">
        <f t="shared" si="55"/>
        <v/>
      </c>
      <c r="J205" s="51"/>
      <c r="K205" s="61">
        <f t="shared" si="39"/>
        <v>0</v>
      </c>
      <c r="L205" s="52"/>
      <c r="M205" s="9"/>
    </row>
    <row r="206" spans="2:13" ht="17.100000000000001" customHeight="1" thickBot="1" x14ac:dyDescent="0.5">
      <c r="B206" s="6"/>
      <c r="C206" s="31"/>
      <c r="D206" s="4"/>
      <c r="E206" s="4"/>
      <c r="F206" s="102" t="s">
        <v>23</v>
      </c>
      <c r="G206" s="102"/>
      <c r="H206" s="103"/>
      <c r="I206" s="53">
        <f>SUM(I188:I205)</f>
        <v>1299.07</v>
      </c>
      <c r="J206" s="54"/>
      <c r="K206" s="55">
        <f>SUM(K188:K205)</f>
        <v>38.972099999999998</v>
      </c>
      <c r="L206" s="56"/>
      <c r="M206" s="9"/>
    </row>
    <row r="207" spans="2:13" ht="17.100000000000001" customHeight="1" thickTop="1" x14ac:dyDescent="0.45">
      <c r="B207" s="6"/>
      <c r="C207" s="57" t="str">
        <f>"รวมเงินภาษีที่หักนำส่ง   "&amp;BAHTTEXT(K206)</f>
        <v>รวมเงินภาษีที่หักนำส่ง   สามสิบแปดบาทเก้าสิบเจ็ดสตางค์</v>
      </c>
      <c r="D207" s="48"/>
      <c r="E207" s="20"/>
      <c r="F207" s="48"/>
      <c r="G207" s="48"/>
      <c r="H207" s="48"/>
      <c r="I207" s="48"/>
      <c r="J207" s="48"/>
      <c r="K207" s="48"/>
      <c r="L207" s="21"/>
      <c r="M207" s="9"/>
    </row>
    <row r="208" spans="2:13" ht="3.75" customHeight="1" x14ac:dyDescent="0.45">
      <c r="B208" s="6"/>
      <c r="C208" s="7"/>
      <c r="D208" s="7"/>
      <c r="E208" s="7"/>
      <c r="F208" s="7"/>
      <c r="G208" s="7"/>
      <c r="H208" s="7"/>
      <c r="I208" s="7"/>
      <c r="J208" s="7"/>
      <c r="K208" s="7"/>
      <c r="L208" s="24"/>
      <c r="M208" s="9"/>
    </row>
    <row r="209" spans="2:13" ht="17.100000000000001" customHeight="1" x14ac:dyDescent="0.45">
      <c r="B209" s="6"/>
      <c r="C209" s="58" t="s">
        <v>59</v>
      </c>
      <c r="D209" s="7"/>
      <c r="E209" s="7" t="s">
        <v>60</v>
      </c>
      <c r="F209" s="7" t="s">
        <v>61</v>
      </c>
      <c r="G209" s="7"/>
      <c r="H209" s="7" t="s">
        <v>62</v>
      </c>
      <c r="I209" s="7"/>
      <c r="J209" s="7"/>
      <c r="K209" s="7"/>
      <c r="L209" s="20"/>
      <c r="M209" s="9"/>
    </row>
    <row r="210" spans="2:13" ht="17.100000000000001" customHeight="1" x14ac:dyDescent="0.45">
      <c r="B210" s="6"/>
      <c r="C210" s="104" t="s">
        <v>24</v>
      </c>
      <c r="D210" s="105"/>
      <c r="E210" s="23" t="s">
        <v>63</v>
      </c>
      <c r="F210" s="59"/>
      <c r="G210" s="60" t="s">
        <v>28</v>
      </c>
      <c r="H210" s="105" t="s">
        <v>30</v>
      </c>
      <c r="I210" s="105"/>
      <c r="J210" s="105" t="s">
        <v>29</v>
      </c>
      <c r="K210" s="105"/>
      <c r="L210" s="106"/>
      <c r="M210" s="9"/>
    </row>
    <row r="211" spans="2:13" ht="3.75" customHeight="1" x14ac:dyDescent="0.45">
      <c r="B211" s="6"/>
      <c r="C211" s="7"/>
      <c r="D211" s="7"/>
      <c r="E211" s="7"/>
      <c r="F211" s="7"/>
      <c r="G211" s="7"/>
      <c r="H211" s="7"/>
      <c r="I211" s="7"/>
      <c r="J211" s="7"/>
      <c r="K211" s="7"/>
      <c r="L211" s="24"/>
      <c r="M211" s="9"/>
    </row>
    <row r="212" spans="2:13" ht="18.95" customHeight="1" x14ac:dyDescent="0.45">
      <c r="B212" s="6"/>
      <c r="C212" s="107" t="s">
        <v>27</v>
      </c>
      <c r="D212" s="102"/>
      <c r="E212" s="102"/>
      <c r="F212" s="102"/>
      <c r="G212" s="102"/>
      <c r="H212" s="102"/>
      <c r="I212" s="102"/>
      <c r="J212" s="102"/>
      <c r="K212" s="102"/>
      <c r="L212" s="103"/>
      <c r="M212" s="9"/>
    </row>
    <row r="213" spans="2:13" ht="18.95" customHeight="1" x14ac:dyDescent="0.45">
      <c r="B213" s="6"/>
      <c r="C213" s="97" t="s">
        <v>74</v>
      </c>
      <c r="D213" s="72"/>
      <c r="E213" s="72"/>
      <c r="F213" s="72"/>
      <c r="G213" s="72"/>
      <c r="H213" s="72"/>
      <c r="I213" s="72"/>
      <c r="J213" s="72"/>
      <c r="K213" s="72"/>
      <c r="L213" s="98"/>
      <c r="M213" s="9"/>
    </row>
    <row r="214" spans="2:13" s="22" customFormat="1" ht="18.95" customHeight="1" x14ac:dyDescent="0.45">
      <c r="B214" s="6"/>
      <c r="C214" s="97" t="s">
        <v>73</v>
      </c>
      <c r="D214" s="72"/>
      <c r="E214" s="72"/>
      <c r="F214" s="72"/>
      <c r="G214" s="72"/>
      <c r="H214" s="72"/>
      <c r="I214" s="72"/>
      <c r="J214" s="72"/>
      <c r="K214" s="72"/>
      <c r="L214" s="98"/>
      <c r="M214" s="9"/>
    </row>
    <row r="215" spans="2:13" s="22" customFormat="1" ht="18.95" customHeight="1" x14ac:dyDescent="0.45">
      <c r="B215" s="6"/>
      <c r="C215" s="99" t="s">
        <v>52</v>
      </c>
      <c r="D215" s="100"/>
      <c r="E215" s="100"/>
      <c r="F215" s="100"/>
      <c r="G215" s="100"/>
      <c r="H215" s="100"/>
      <c r="I215" s="100"/>
      <c r="J215" s="100"/>
      <c r="K215" s="100"/>
      <c r="L215" s="101"/>
      <c r="M215" s="9"/>
    </row>
    <row r="216" spans="2:13" ht="5.25" customHeight="1" x14ac:dyDescent="0.45">
      <c r="B216" s="6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9"/>
    </row>
    <row r="217" spans="2:13" s="62" customFormat="1" ht="15.95" customHeight="1" x14ac:dyDescent="0.4">
      <c r="B217" s="63"/>
      <c r="C217" s="64" t="s">
        <v>26</v>
      </c>
      <c r="E217" s="64" t="s">
        <v>34</v>
      </c>
      <c r="F217" s="64"/>
      <c r="G217" s="64"/>
      <c r="H217" s="64"/>
      <c r="I217" s="64"/>
      <c r="J217" s="64"/>
      <c r="K217" s="64"/>
      <c r="L217" s="64"/>
      <c r="M217" s="65"/>
    </row>
    <row r="218" spans="2:13" s="62" customFormat="1" ht="15.95" customHeight="1" x14ac:dyDescent="0.4">
      <c r="B218" s="63"/>
      <c r="C218" s="64" t="s">
        <v>25</v>
      </c>
      <c r="E218" s="64" t="s">
        <v>53</v>
      </c>
      <c r="F218" s="64"/>
      <c r="G218" s="64"/>
      <c r="H218" s="64"/>
      <c r="I218" s="64"/>
      <c r="J218" s="64"/>
      <c r="K218" s="64"/>
      <c r="L218" s="64"/>
      <c r="M218" s="65"/>
    </row>
    <row r="219" spans="2:13" s="62" customFormat="1" ht="15.95" customHeight="1" x14ac:dyDescent="0.4">
      <c r="B219" s="66"/>
      <c r="C219" s="67"/>
      <c r="D219" s="67"/>
      <c r="E219" s="67" t="s">
        <v>54</v>
      </c>
      <c r="F219" s="67"/>
      <c r="G219" s="67"/>
      <c r="H219" s="67"/>
      <c r="I219" s="67"/>
      <c r="J219" s="67"/>
      <c r="K219" s="67"/>
      <c r="L219" s="67"/>
      <c r="M219" s="68"/>
    </row>
    <row r="220" spans="2:13" ht="15.95" customHeight="1" x14ac:dyDescent="0.4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</sheetData>
  <mergeCells count="112">
    <mergeCell ref="J210:L210"/>
    <mergeCell ref="C212:L212"/>
    <mergeCell ref="C213:L213"/>
    <mergeCell ref="C214:L214"/>
    <mergeCell ref="C215:L215"/>
    <mergeCell ref="C199:G199"/>
    <mergeCell ref="C200:G200"/>
    <mergeCell ref="C204:G204"/>
    <mergeCell ref="F206:H206"/>
    <mergeCell ref="C210:D210"/>
    <mergeCell ref="H210:I210"/>
    <mergeCell ref="C182:D182"/>
    <mergeCell ref="I182:J182"/>
    <mergeCell ref="C186:G187"/>
    <mergeCell ref="C193:G193"/>
    <mergeCell ref="C198:G198"/>
    <mergeCell ref="I176:K176"/>
    <mergeCell ref="I177:K177"/>
    <mergeCell ref="C178:F178"/>
    <mergeCell ref="I179:K179"/>
    <mergeCell ref="C180:H180"/>
    <mergeCell ref="C149:G149"/>
    <mergeCell ref="F151:H151"/>
    <mergeCell ref="C155:D155"/>
    <mergeCell ref="H155:I155"/>
    <mergeCell ref="J155:L155"/>
    <mergeCell ref="I124:K124"/>
    <mergeCell ref="C125:H125"/>
    <mergeCell ref="C127:D127"/>
    <mergeCell ref="I127:J127"/>
    <mergeCell ref="C131:G132"/>
    <mergeCell ref="C143:G143"/>
    <mergeCell ref="C144:G144"/>
    <mergeCell ref="C145:G145"/>
    <mergeCell ref="C138:G138"/>
    <mergeCell ref="I118:K118"/>
    <mergeCell ref="C119:H119"/>
    <mergeCell ref="I121:K121"/>
    <mergeCell ref="I122:K122"/>
    <mergeCell ref="C123:F123"/>
    <mergeCell ref="E113:H113"/>
    <mergeCell ref="E114:H114"/>
    <mergeCell ref="I115:K115"/>
    <mergeCell ref="I116:K116"/>
    <mergeCell ref="C117:F117"/>
    <mergeCell ref="J100:L100"/>
    <mergeCell ref="C102:L102"/>
    <mergeCell ref="C103:L103"/>
    <mergeCell ref="C104:L104"/>
    <mergeCell ref="C105:L105"/>
    <mergeCell ref="C90:G90"/>
    <mergeCell ref="C94:G94"/>
    <mergeCell ref="F96:H96"/>
    <mergeCell ref="C100:D100"/>
    <mergeCell ref="H100:I100"/>
    <mergeCell ref="I72:J72"/>
    <mergeCell ref="C76:G77"/>
    <mergeCell ref="C83:G83"/>
    <mergeCell ref="C88:G88"/>
    <mergeCell ref="C89:G89"/>
    <mergeCell ref="E58:H58"/>
    <mergeCell ref="E59:H59"/>
    <mergeCell ref="I60:K60"/>
    <mergeCell ref="I61:K61"/>
    <mergeCell ref="C62:F62"/>
    <mergeCell ref="I63:K63"/>
    <mergeCell ref="C64:H64"/>
    <mergeCell ref="I66:K66"/>
    <mergeCell ref="I67:K67"/>
    <mergeCell ref="C68:F68"/>
    <mergeCell ref="I69:K69"/>
    <mergeCell ref="C70:H70"/>
    <mergeCell ref="C72:D72"/>
    <mergeCell ref="E168:H168"/>
    <mergeCell ref="E169:H169"/>
    <mergeCell ref="I170:K170"/>
    <mergeCell ref="I171:K171"/>
    <mergeCell ref="C172:F172"/>
    <mergeCell ref="I173:K173"/>
    <mergeCell ref="C174:H174"/>
    <mergeCell ref="C157:L157"/>
    <mergeCell ref="C158:L158"/>
    <mergeCell ref="C159:L159"/>
    <mergeCell ref="C160:L160"/>
    <mergeCell ref="C49:L49"/>
    <mergeCell ref="C50:L50"/>
    <mergeCell ref="F41:H41"/>
    <mergeCell ref="C45:D45"/>
    <mergeCell ref="H45:I45"/>
    <mergeCell ref="J45:L45"/>
    <mergeCell ref="C47:L47"/>
    <mergeCell ref="C48:L48"/>
    <mergeCell ref="C39:G39"/>
    <mergeCell ref="C34:G34"/>
    <mergeCell ref="C35:G35"/>
    <mergeCell ref="I14:K14"/>
    <mergeCell ref="C9:H9"/>
    <mergeCell ref="E3:H3"/>
    <mergeCell ref="E4:H4"/>
    <mergeCell ref="I5:K5"/>
    <mergeCell ref="I6:K6"/>
    <mergeCell ref="C7:F7"/>
    <mergeCell ref="I8:K8"/>
    <mergeCell ref="I11:K11"/>
    <mergeCell ref="I12:K12"/>
    <mergeCell ref="C13:F13"/>
    <mergeCell ref="C15:H15"/>
    <mergeCell ref="C17:D17"/>
    <mergeCell ref="I17:J17"/>
    <mergeCell ref="C21:G22"/>
    <mergeCell ref="C28:G28"/>
    <mergeCell ref="C33:G33"/>
  </mergeCells>
  <pageMargins left="0.19685039370078741" right="0.19685039370078741" top="0.19685039370078741" bottom="0.11811023622047245" header="0" footer="0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ฉ.1</vt:lpstr>
      <vt:lpstr>ฉ.1!addr</vt:lpstr>
      <vt:lpstr>ฉ.1!ADDR2</vt:lpstr>
      <vt:lpstr>ฉ.1!BRANCH</vt:lpstr>
      <vt:lpstr>ฉ.1!BRANCH2</vt:lpstr>
      <vt:lpstr>ฉ.1!date</vt:lpstr>
      <vt:lpstr>ฉ.1!name</vt:lpstr>
      <vt:lpstr>ฉ.1!name2</vt:lpstr>
      <vt:lpstr>ฉ.1!TAXID</vt:lpstr>
      <vt:lpstr>TAXID2</vt:lpstr>
      <vt:lpstr>ฉ.1!จำนวน</vt:lpstr>
      <vt:lpstr>ฉ.1!ภาษี</vt:lpstr>
    </vt:vector>
  </TitlesOfParts>
  <Company>xxxxxxxx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RAPHEETECH RAPT</dc:creator>
  <cp:lastModifiedBy>RAPHEETECH RAPT</cp:lastModifiedBy>
  <cp:lastPrinted>2020-03-10T05:15:00Z</cp:lastPrinted>
  <dcterms:created xsi:type="dcterms:W3CDTF">2001-08-03T09:22:13Z</dcterms:created>
  <dcterms:modified xsi:type="dcterms:W3CDTF">2020-03-10T05:25:36Z</dcterms:modified>
</cp:coreProperties>
</file>